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2815374\Desktop\Indoor\"/>
    </mc:Choice>
  </mc:AlternateContent>
  <bookViews>
    <workbookView xWindow="0" yWindow="0" windowWidth="15690" windowHeight="6840"/>
  </bookViews>
  <sheets>
    <sheet name="Général" sheetId="1" r:id="rId1"/>
    <sheet name="Chrono" sheetId="2" r:id="rId2"/>
    <sheet name="Vitesse" sheetId="3" r:id="rId3"/>
    <sheet name="Fond" sheetId="5" r:id="rId4"/>
    <sheet name="Elimination" sheetId="7" r:id="rId5"/>
  </sheets>
  <externalReferences>
    <externalReference r:id="rId6"/>
  </externalReferences>
  <definedNames>
    <definedName name="_xlnm._FilterDatabase" localSheetId="0" hidden="1">Général!$B$4:$K$31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C3" i="7"/>
  <c r="D3" i="7"/>
  <c r="E3" i="7"/>
  <c r="B4" i="7"/>
  <c r="C4" i="7"/>
  <c r="D4" i="7"/>
  <c r="E4" i="7"/>
  <c r="B5" i="7"/>
  <c r="C5" i="7"/>
  <c r="D5" i="7"/>
  <c r="E5" i="7"/>
  <c r="B6" i="7"/>
  <c r="C6" i="7"/>
  <c r="D6" i="7"/>
  <c r="E6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E2" i="7"/>
  <c r="D2" i="7"/>
  <c r="C2" i="7"/>
  <c r="B2" i="7"/>
  <c r="F3" i="7"/>
  <c r="F5" i="7"/>
  <c r="F11" i="7"/>
  <c r="F12" i="7"/>
  <c r="F10" i="7"/>
  <c r="F7" i="7"/>
  <c r="F9" i="7"/>
  <c r="F8" i="7"/>
  <c r="F4" i="7"/>
  <c r="F6" i="7"/>
  <c r="F13" i="7"/>
  <c r="F2" i="7"/>
  <c r="G5" i="1"/>
  <c r="H5" i="1"/>
  <c r="I5" i="1"/>
  <c r="G6" i="1"/>
  <c r="J6" i="1" s="1"/>
  <c r="H6" i="1"/>
  <c r="I6" i="1"/>
  <c r="G7" i="1"/>
  <c r="H7" i="1"/>
  <c r="I7" i="1"/>
  <c r="G8" i="1"/>
  <c r="H8" i="1"/>
  <c r="I8" i="1"/>
  <c r="G9" i="1"/>
  <c r="H9" i="1"/>
  <c r="I9" i="1"/>
  <c r="G10" i="1"/>
  <c r="J10" i="1" s="1"/>
  <c r="H10" i="1"/>
  <c r="I10" i="1"/>
  <c r="G11" i="1"/>
  <c r="H11" i="1"/>
  <c r="I11" i="1"/>
  <c r="G12" i="1"/>
  <c r="H12" i="1"/>
  <c r="I12" i="1"/>
  <c r="G13" i="1"/>
  <c r="H13" i="1"/>
  <c r="I13" i="1"/>
  <c r="G14" i="1"/>
  <c r="J14" i="1" s="1"/>
  <c r="H14" i="1"/>
  <c r="I14" i="1"/>
  <c r="G15" i="1"/>
  <c r="H15" i="1"/>
  <c r="I15" i="1"/>
  <c r="G16" i="1"/>
  <c r="H16" i="1"/>
  <c r="I16" i="1"/>
  <c r="G17" i="1"/>
  <c r="H17" i="1"/>
  <c r="I17" i="1"/>
  <c r="G18" i="1"/>
  <c r="J18" i="1" s="1"/>
  <c r="H18" i="1"/>
  <c r="I18" i="1"/>
  <c r="G19" i="1"/>
  <c r="H19" i="1"/>
  <c r="I19" i="1"/>
  <c r="G20" i="1"/>
  <c r="H20" i="1"/>
  <c r="I20" i="1"/>
  <c r="G21" i="1"/>
  <c r="H21" i="1"/>
  <c r="I21" i="1"/>
  <c r="G22" i="1"/>
  <c r="J22" i="1" s="1"/>
  <c r="H22" i="1"/>
  <c r="I22" i="1"/>
  <c r="G23" i="1"/>
  <c r="H23" i="1"/>
  <c r="I23" i="1"/>
  <c r="G24" i="1"/>
  <c r="H24" i="1"/>
  <c r="I24" i="1"/>
  <c r="G25" i="1"/>
  <c r="H25" i="1"/>
  <c r="I25" i="1"/>
  <c r="G26" i="1"/>
  <c r="J26" i="1" s="1"/>
  <c r="H26" i="1"/>
  <c r="I26" i="1"/>
  <c r="G27" i="1"/>
  <c r="H27" i="1"/>
  <c r="I27" i="1"/>
  <c r="G28" i="1"/>
  <c r="H28" i="1"/>
  <c r="I28" i="1"/>
  <c r="G29" i="1"/>
  <c r="H29" i="1"/>
  <c r="I29" i="1"/>
  <c r="G30" i="1"/>
  <c r="J30" i="1" s="1"/>
  <c r="H30" i="1"/>
  <c r="I30" i="1"/>
  <c r="G31" i="1"/>
  <c r="H31" i="1"/>
  <c r="I31" i="1"/>
  <c r="B3" i="5"/>
  <c r="C3" i="5"/>
  <c r="D3" i="5"/>
  <c r="E3" i="5"/>
  <c r="B4" i="5"/>
  <c r="C4" i="5"/>
  <c r="D4" i="5"/>
  <c r="E4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E2" i="5"/>
  <c r="D2" i="5"/>
  <c r="C2" i="5"/>
  <c r="B2" i="5"/>
  <c r="B2" i="3"/>
  <c r="C2" i="3"/>
  <c r="D2" i="3"/>
  <c r="B3" i="3"/>
  <c r="C3" i="3"/>
  <c r="D3" i="3"/>
  <c r="B4" i="3"/>
  <c r="C4" i="3"/>
  <c r="D4" i="3"/>
  <c r="B5" i="3"/>
  <c r="C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" i="3"/>
  <c r="B3" i="2"/>
  <c r="C3" i="2"/>
  <c r="D3" i="2"/>
  <c r="E3" i="2"/>
  <c r="B4" i="2"/>
  <c r="C4" i="2"/>
  <c r="D4" i="2"/>
  <c r="E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E2" i="2"/>
  <c r="D2" i="2"/>
  <c r="C2" i="2"/>
  <c r="B2" i="2"/>
  <c r="J28" i="1" l="1"/>
  <c r="J24" i="1"/>
  <c r="J20" i="1"/>
  <c r="J16" i="1"/>
  <c r="J12" i="1"/>
  <c r="J8" i="1"/>
  <c r="J31" i="1"/>
  <c r="J27" i="1"/>
  <c r="J23" i="1"/>
  <c r="J19" i="1"/>
  <c r="J15" i="1"/>
  <c r="J11" i="1"/>
  <c r="J7" i="1"/>
  <c r="J29" i="1"/>
  <c r="J25" i="1"/>
  <c r="J21" i="1"/>
  <c r="J17" i="1"/>
  <c r="J13" i="1"/>
  <c r="J9" i="1"/>
  <c r="J5" i="1"/>
</calcChain>
</file>

<file path=xl/sharedStrings.xml><?xml version="1.0" encoding="utf-8"?>
<sst xmlns="http://schemas.openxmlformats.org/spreadsheetml/2006/main" count="178" uniqueCount="106">
  <si>
    <t>Liste des inscrits</t>
  </si>
  <si>
    <t>Dossard</t>
  </si>
  <si>
    <t>Prénom</t>
  </si>
  <si>
    <t>Nom</t>
  </si>
  <si>
    <t>Catégorie</t>
  </si>
  <si>
    <t>Club</t>
  </si>
  <si>
    <t>Sandra</t>
  </si>
  <si>
    <t>Daïd</t>
  </si>
  <si>
    <t>Djihad</t>
  </si>
  <si>
    <t>Nicolas</t>
  </si>
  <si>
    <t>Giordano</t>
  </si>
  <si>
    <t>Années</t>
  </si>
  <si>
    <t>2014/2015</t>
  </si>
  <si>
    <t>Minis</t>
  </si>
  <si>
    <t>2012/2013</t>
  </si>
  <si>
    <t>Poussins</t>
  </si>
  <si>
    <t>2010/2011</t>
  </si>
  <si>
    <t>Benjamins</t>
  </si>
  <si>
    <t>2008/2009</t>
  </si>
  <si>
    <t>Cadets</t>
  </si>
  <si>
    <t>Super Minis</t>
  </si>
  <si>
    <t>2006/2007</t>
  </si>
  <si>
    <t>Junior B</t>
  </si>
  <si>
    <t>2004/2005</t>
  </si>
  <si>
    <t>Junior A</t>
  </si>
  <si>
    <t>1993/2003</t>
  </si>
  <si>
    <t>Senior</t>
  </si>
  <si>
    <t>1983/1992</t>
  </si>
  <si>
    <t>Vétérans 1</t>
  </si>
  <si>
    <t>Vétéran 2</t>
  </si>
  <si>
    <t>1963/1972</t>
  </si>
  <si>
    <t>Vétéran 3</t>
  </si>
  <si>
    <t>1962&lt;&lt;==</t>
  </si>
  <si>
    <t>2016==&gt;</t>
  </si>
  <si>
    <t>Vétéran 4</t>
  </si>
  <si>
    <t>Christophe</t>
  </si>
  <si>
    <t>Jeanneteau</t>
  </si>
  <si>
    <t>Florent</t>
  </si>
  <si>
    <t>Leroy</t>
  </si>
  <si>
    <t>Xavier</t>
  </si>
  <si>
    <t>Cetnarowski</t>
  </si>
  <si>
    <t>Flora</t>
  </si>
  <si>
    <t>Raphaël</t>
  </si>
  <si>
    <t>Cazé</t>
  </si>
  <si>
    <t>Alexia</t>
  </si>
  <si>
    <t>Lainez</t>
  </si>
  <si>
    <t>Christian</t>
  </si>
  <si>
    <t>Haüy</t>
  </si>
  <si>
    <t>Gaston</t>
  </si>
  <si>
    <t>Berger</t>
  </si>
  <si>
    <t>Maïa</t>
  </si>
  <si>
    <t>Decelle</t>
  </si>
  <si>
    <t>Ugo</t>
  </si>
  <si>
    <t>Yanick</t>
  </si>
  <si>
    <t>Benoit</t>
  </si>
  <si>
    <t>Dollez</t>
  </si>
  <si>
    <t>Terroine</t>
  </si>
  <si>
    <t>Troyes Roller</t>
  </si>
  <si>
    <t>Epernay RS</t>
  </si>
  <si>
    <t>CS Trélou</t>
  </si>
  <si>
    <t>Simon</t>
  </si>
  <si>
    <t>Berthelot</t>
  </si>
  <si>
    <t>Romane</t>
  </si>
  <si>
    <t>Theill</t>
  </si>
  <si>
    <t>MG</t>
  </si>
  <si>
    <t>CF</t>
  </si>
  <si>
    <t>V3H</t>
  </si>
  <si>
    <t>SH</t>
  </si>
  <si>
    <t>JBF</t>
  </si>
  <si>
    <t>SF</t>
  </si>
  <si>
    <t>V2H</t>
  </si>
  <si>
    <t>1973/1982</t>
  </si>
  <si>
    <t>JAH</t>
  </si>
  <si>
    <t>CH</t>
  </si>
  <si>
    <t>PH</t>
  </si>
  <si>
    <t>MF</t>
  </si>
  <si>
    <t>V1H</t>
  </si>
  <si>
    <t>Coqueret</t>
  </si>
  <si>
    <t>Léna</t>
  </si>
  <si>
    <t>Mahé</t>
  </si>
  <si>
    <t>Lelarge</t>
  </si>
  <si>
    <t>BF</t>
  </si>
  <si>
    <t>Clarisse</t>
  </si>
  <si>
    <t>Mouton</t>
  </si>
  <si>
    <t>Maelly</t>
  </si>
  <si>
    <t>Ines</t>
  </si>
  <si>
    <t>Elsa</t>
  </si>
  <si>
    <t>Taton</t>
  </si>
  <si>
    <t>Coline</t>
  </si>
  <si>
    <t>Lola</t>
  </si>
  <si>
    <t>Laszlo</t>
  </si>
  <si>
    <t>Simmonet</t>
  </si>
  <si>
    <t>VH2</t>
  </si>
  <si>
    <t>Temps</t>
  </si>
  <si>
    <t>Classement</t>
  </si>
  <si>
    <t>Vitesse</t>
  </si>
  <si>
    <t>GROUPE 1</t>
  </si>
  <si>
    <t>GROUPE 2</t>
  </si>
  <si>
    <t>GROUPE 3</t>
  </si>
  <si>
    <t>Chrono</t>
  </si>
  <si>
    <t>Fond</t>
  </si>
  <si>
    <t>Total</t>
  </si>
  <si>
    <t>Classement groupe</t>
  </si>
  <si>
    <t>Classement Groupe</t>
  </si>
  <si>
    <t>Classement catégorie</t>
  </si>
  <si>
    <t>Bétheniville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</si>
</sst>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0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2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2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2" fillId="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ur Chrono"/>
      <sheetName val="Vitesse"/>
      <sheetName val="Feuil2"/>
      <sheetName val="Fond"/>
      <sheetName val="Feuil1"/>
    </sheetNames>
    <sheetDataSet>
      <sheetData sheetId="0"/>
      <sheetData sheetId="1"/>
      <sheetData sheetId="2"/>
      <sheetData sheetId="3"/>
      <sheetData sheetId="4">
        <row r="1">
          <cell r="A1">
            <v>12</v>
          </cell>
          <cell r="B1" t="str">
            <v>Ugo</v>
          </cell>
          <cell r="C1" t="str">
            <v>Decelle</v>
          </cell>
          <cell r="D1" t="str">
            <v>SH</v>
          </cell>
          <cell r="E1">
            <v>1</v>
          </cell>
          <cell r="F1">
            <v>1</v>
          </cell>
        </row>
        <row r="2">
          <cell r="A2">
            <v>6</v>
          </cell>
          <cell r="B2" t="str">
            <v>Yanick</v>
          </cell>
          <cell r="C2" t="str">
            <v>Decelle</v>
          </cell>
          <cell r="D2" t="str">
            <v>V3H</v>
          </cell>
          <cell r="E2">
            <v>12</v>
          </cell>
          <cell r="F2">
            <v>2</v>
          </cell>
        </row>
        <row r="3">
          <cell r="A3">
            <v>15</v>
          </cell>
          <cell r="B3" t="str">
            <v>Christophe</v>
          </cell>
          <cell r="C3" t="str">
            <v>Terroine</v>
          </cell>
          <cell r="D3" t="str">
            <v>VH2</v>
          </cell>
          <cell r="E3">
            <v>3</v>
          </cell>
          <cell r="F3">
            <v>4</v>
          </cell>
        </row>
        <row r="4">
          <cell r="A4">
            <v>8</v>
          </cell>
          <cell r="B4" t="str">
            <v>Maïa</v>
          </cell>
          <cell r="C4" t="str">
            <v>Decelle</v>
          </cell>
          <cell r="D4" t="str">
            <v>JBF</v>
          </cell>
          <cell r="E4">
            <v>9</v>
          </cell>
          <cell r="F4">
            <v>10</v>
          </cell>
        </row>
        <row r="5">
          <cell r="A5">
            <v>28</v>
          </cell>
          <cell r="B5" t="str">
            <v>Christophe</v>
          </cell>
          <cell r="C5" t="str">
            <v>Jeanneteau</v>
          </cell>
          <cell r="D5" t="str">
            <v>V3H</v>
          </cell>
          <cell r="E5">
            <v>10</v>
          </cell>
          <cell r="F5">
            <v>11</v>
          </cell>
        </row>
        <row r="6">
          <cell r="A6">
            <v>27</v>
          </cell>
          <cell r="B6" t="str">
            <v>Laszlo</v>
          </cell>
          <cell r="C6" t="str">
            <v>Simmonet</v>
          </cell>
          <cell r="D6">
            <v>0</v>
          </cell>
          <cell r="E6">
            <v>8</v>
          </cell>
          <cell r="F6">
            <v>9</v>
          </cell>
        </row>
        <row r="7">
          <cell r="A7">
            <v>5</v>
          </cell>
          <cell r="B7" t="str">
            <v>Flora</v>
          </cell>
          <cell r="C7" t="str">
            <v>Cetnarowski</v>
          </cell>
          <cell r="D7" t="str">
            <v>JBF</v>
          </cell>
          <cell r="E7">
            <v>5</v>
          </cell>
          <cell r="F7">
            <v>6</v>
          </cell>
        </row>
        <row r="8">
          <cell r="A8">
            <v>9</v>
          </cell>
          <cell r="B8" t="str">
            <v>Nicolas</v>
          </cell>
          <cell r="C8" t="str">
            <v>Giordano</v>
          </cell>
          <cell r="D8" t="str">
            <v>V1H</v>
          </cell>
          <cell r="E8">
            <v>7</v>
          </cell>
          <cell r="F8">
            <v>8</v>
          </cell>
        </row>
        <row r="9">
          <cell r="A9">
            <v>4</v>
          </cell>
          <cell r="B9" t="str">
            <v>Florent</v>
          </cell>
          <cell r="C9" t="str">
            <v>Leroy</v>
          </cell>
          <cell r="D9" t="str">
            <v>V2H</v>
          </cell>
          <cell r="E9">
            <v>6</v>
          </cell>
          <cell r="F9">
            <v>7</v>
          </cell>
        </row>
        <row r="10">
          <cell r="A10">
            <v>25</v>
          </cell>
          <cell r="B10" t="str">
            <v>Benoit</v>
          </cell>
          <cell r="C10" t="str">
            <v>Dollez</v>
          </cell>
          <cell r="D10" t="str">
            <v>VH2</v>
          </cell>
          <cell r="E10">
            <v>2</v>
          </cell>
          <cell r="F10">
            <v>3</v>
          </cell>
        </row>
        <row r="11">
          <cell r="A11">
            <v>2</v>
          </cell>
          <cell r="B11" t="str">
            <v>Gaston</v>
          </cell>
          <cell r="C11" t="str">
            <v>Berger</v>
          </cell>
          <cell r="D11" t="str">
            <v>JAH</v>
          </cell>
          <cell r="E11">
            <v>4</v>
          </cell>
          <cell r="F11">
            <v>5</v>
          </cell>
        </row>
        <row r="12">
          <cell r="A12">
            <v>10</v>
          </cell>
          <cell r="B12" t="str">
            <v>XAVIER</v>
          </cell>
          <cell r="F1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A3" sqref="A3"/>
    </sheetView>
  </sheetViews>
  <sheetFormatPr baseColWidth="10" defaultRowHeight="15" x14ac:dyDescent="0.25"/>
  <cols>
    <col min="1" max="1" width="15.42578125" bestFit="1" customWidth="1"/>
    <col min="3" max="3" width="10.7109375" bestFit="1" customWidth="1"/>
    <col min="4" max="4" width="12" bestFit="1" customWidth="1"/>
    <col min="5" max="5" width="11.85546875" bestFit="1" customWidth="1"/>
    <col min="6" max="6" width="14.5703125" bestFit="1" customWidth="1"/>
    <col min="8" max="8" width="11.42578125" style="8"/>
    <col min="11" max="11" width="15.85546875" bestFit="1" customWidth="1"/>
    <col min="12" max="12" width="18.5703125" bestFit="1" customWidth="1"/>
    <col min="13" max="13" width="20.140625" bestFit="1" customWidth="1"/>
  </cols>
  <sheetData>
    <row r="1" spans="1:13" x14ac:dyDescent="0.25">
      <c r="A1" s="2" t="s">
        <v>11</v>
      </c>
      <c r="B1" s="3" t="s">
        <v>33</v>
      </c>
      <c r="C1" s="2" t="s">
        <v>12</v>
      </c>
      <c r="D1" s="2" t="s">
        <v>14</v>
      </c>
      <c r="E1" s="2" t="s">
        <v>16</v>
      </c>
      <c r="F1" s="2" t="s">
        <v>18</v>
      </c>
      <c r="G1" s="2" t="s">
        <v>21</v>
      </c>
      <c r="H1" s="2" t="s">
        <v>23</v>
      </c>
      <c r="I1" s="2" t="s">
        <v>25</v>
      </c>
      <c r="J1" s="2" t="s">
        <v>27</v>
      </c>
      <c r="K1" s="2" t="s">
        <v>71</v>
      </c>
      <c r="L1" s="2" t="s">
        <v>30</v>
      </c>
      <c r="M1" s="2" t="s">
        <v>32</v>
      </c>
    </row>
    <row r="2" spans="1:13" x14ac:dyDescent="0.25">
      <c r="A2" s="4" t="s">
        <v>4</v>
      </c>
      <c r="B2" s="4" t="s">
        <v>20</v>
      </c>
      <c r="C2" s="4" t="s">
        <v>13</v>
      </c>
      <c r="D2" s="4" t="s">
        <v>15</v>
      </c>
      <c r="E2" s="4" t="s">
        <v>17</v>
      </c>
      <c r="F2" s="4" t="s">
        <v>19</v>
      </c>
      <c r="G2" s="4" t="s">
        <v>22</v>
      </c>
      <c r="H2" s="4" t="s">
        <v>24</v>
      </c>
      <c r="I2" s="4" t="s">
        <v>26</v>
      </c>
      <c r="J2" s="4" t="s">
        <v>28</v>
      </c>
      <c r="K2" s="4" t="s">
        <v>29</v>
      </c>
      <c r="L2" s="4" t="s">
        <v>31</v>
      </c>
      <c r="M2" s="4" t="s">
        <v>34</v>
      </c>
    </row>
    <row r="4" spans="1:13" x14ac:dyDescent="0.25">
      <c r="A4" s="6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99</v>
      </c>
      <c r="H4" s="2" t="s">
        <v>95</v>
      </c>
      <c r="I4" s="2" t="s">
        <v>100</v>
      </c>
      <c r="J4" s="2" t="s">
        <v>101</v>
      </c>
      <c r="K4" s="2" t="s">
        <v>94</v>
      </c>
      <c r="L4" s="2" t="s">
        <v>103</v>
      </c>
      <c r="M4" s="2" t="s">
        <v>104</v>
      </c>
    </row>
    <row r="5" spans="1:13" x14ac:dyDescent="0.25">
      <c r="A5" s="5"/>
      <c r="B5" s="21">
        <v>12</v>
      </c>
      <c r="C5" s="22" t="s">
        <v>52</v>
      </c>
      <c r="D5" s="22" t="s">
        <v>51</v>
      </c>
      <c r="E5" s="22" t="s">
        <v>67</v>
      </c>
      <c r="F5" s="23" t="s">
        <v>58</v>
      </c>
      <c r="G5" s="22">
        <f>VLOOKUP(B5,Chrono!$A$1:$G$28,7,FALSE)</f>
        <v>1</v>
      </c>
      <c r="H5" s="22">
        <f>VLOOKUP(B5,Vitesse!$A$1:$F$28,6,FALSE)</f>
        <v>1</v>
      </c>
      <c r="I5" s="22">
        <f>VLOOKUP(B5,Fond!$A$1:$F$28,6,FALSE)</f>
        <v>1</v>
      </c>
      <c r="J5" s="21">
        <f t="shared" ref="J5:J31" si="0">I5+H5+G5</f>
        <v>3</v>
      </c>
      <c r="K5" s="21">
        <v>1</v>
      </c>
      <c r="L5" s="21">
        <v>1</v>
      </c>
      <c r="M5" s="21">
        <v>1</v>
      </c>
    </row>
    <row r="6" spans="1:13" x14ac:dyDescent="0.25">
      <c r="A6" s="5"/>
      <c r="B6" s="21">
        <v>6</v>
      </c>
      <c r="C6" s="22" t="s">
        <v>53</v>
      </c>
      <c r="D6" s="22" t="s">
        <v>51</v>
      </c>
      <c r="E6" s="22" t="s">
        <v>66</v>
      </c>
      <c r="F6" s="23" t="s">
        <v>58</v>
      </c>
      <c r="G6" s="22">
        <f>VLOOKUP(B6,Chrono!$A$1:$G$28,7,FALSE)</f>
        <v>2</v>
      </c>
      <c r="H6" s="22">
        <f>VLOOKUP(B6,Vitesse!$A$1:$F$28,6,FALSE)</f>
        <v>2</v>
      </c>
      <c r="I6" s="22">
        <f>VLOOKUP(B6,Fond!$A$1:$F$28,6,FALSE)</f>
        <v>7</v>
      </c>
      <c r="J6" s="21">
        <f t="shared" si="0"/>
        <v>11</v>
      </c>
      <c r="K6" s="28">
        <v>2</v>
      </c>
      <c r="L6" s="28">
        <v>2</v>
      </c>
      <c r="M6" s="21">
        <v>1</v>
      </c>
    </row>
    <row r="7" spans="1:13" x14ac:dyDescent="0.25">
      <c r="A7" s="5"/>
      <c r="B7" s="21">
        <v>25</v>
      </c>
      <c r="C7" s="22" t="s">
        <v>54</v>
      </c>
      <c r="D7" s="22" t="s">
        <v>55</v>
      </c>
      <c r="E7" s="22" t="s">
        <v>92</v>
      </c>
      <c r="F7" s="23" t="s">
        <v>105</v>
      </c>
      <c r="G7" s="22">
        <f>VLOOKUP(B7,Chrono!$A$1:$G$28,7,FALSE)</f>
        <v>3</v>
      </c>
      <c r="H7" s="22">
        <f>VLOOKUP(B7,Vitesse!$A$1:$F$28,6,FALSE)</f>
        <v>3</v>
      </c>
      <c r="I7" s="22">
        <f>VLOOKUP(B7,Fond!$A$1:$F$28,6,FALSE)</f>
        <v>5</v>
      </c>
      <c r="J7" s="21">
        <f t="shared" si="0"/>
        <v>11</v>
      </c>
      <c r="K7" s="29"/>
      <c r="L7" s="29"/>
      <c r="M7" s="21">
        <v>1</v>
      </c>
    </row>
    <row r="8" spans="1:13" x14ac:dyDescent="0.25">
      <c r="A8" s="5"/>
      <c r="B8" s="21">
        <v>28</v>
      </c>
      <c r="C8" s="22" t="s">
        <v>35</v>
      </c>
      <c r="D8" s="22" t="s">
        <v>36</v>
      </c>
      <c r="E8" s="22" t="s">
        <v>66</v>
      </c>
      <c r="F8" s="23" t="s">
        <v>58</v>
      </c>
      <c r="G8" s="22">
        <f>VLOOKUP(B8,Chrono!$A$1:$G$28,7,FALSE)</f>
        <v>4</v>
      </c>
      <c r="H8" s="22">
        <f>VLOOKUP(B8,Vitesse!$A$1:$F$28,6,FALSE)</f>
        <v>4</v>
      </c>
      <c r="I8" s="22">
        <f>VLOOKUP(B8,Fond!$A$1:$F$28,6,FALSE)</f>
        <v>4</v>
      </c>
      <c r="J8" s="21">
        <f t="shared" si="0"/>
        <v>12</v>
      </c>
      <c r="K8" s="21">
        <v>4</v>
      </c>
      <c r="L8" s="21">
        <v>4</v>
      </c>
      <c r="M8" s="21">
        <v>3</v>
      </c>
    </row>
    <row r="9" spans="1:13" x14ac:dyDescent="0.25">
      <c r="A9" s="5"/>
      <c r="B9" s="21">
        <v>8</v>
      </c>
      <c r="C9" s="22" t="s">
        <v>50</v>
      </c>
      <c r="D9" s="22" t="s">
        <v>51</v>
      </c>
      <c r="E9" s="22" t="s">
        <v>68</v>
      </c>
      <c r="F9" s="23" t="s">
        <v>58</v>
      </c>
      <c r="G9" s="22">
        <f>VLOOKUP(B9,Chrono!$A$1:$G$28,7,FALSE)</f>
        <v>8</v>
      </c>
      <c r="H9" s="22">
        <f>VLOOKUP(B9,Vitesse!$A$1:$F$28,6,FALSE)</f>
        <v>5</v>
      </c>
      <c r="I9" s="22">
        <f>VLOOKUP(B9,Fond!$A$1:$F$28,6,FALSE)</f>
        <v>3</v>
      </c>
      <c r="J9" s="21">
        <f t="shared" si="0"/>
        <v>16</v>
      </c>
      <c r="K9" s="21">
        <v>5</v>
      </c>
      <c r="L9" s="21">
        <v>5</v>
      </c>
      <c r="M9" s="21">
        <v>1</v>
      </c>
    </row>
    <row r="10" spans="1:13" x14ac:dyDescent="0.25">
      <c r="A10" s="5"/>
      <c r="B10" s="21">
        <v>15</v>
      </c>
      <c r="C10" s="22" t="s">
        <v>35</v>
      </c>
      <c r="D10" s="22" t="s">
        <v>56</v>
      </c>
      <c r="E10" s="22" t="s">
        <v>92</v>
      </c>
      <c r="F10" s="23" t="s">
        <v>105</v>
      </c>
      <c r="G10" s="22">
        <f>VLOOKUP(B10,Chrono!$A$1:$G$28,7,FALSE)</f>
        <v>9</v>
      </c>
      <c r="H10" s="22">
        <f>VLOOKUP(B10,Vitesse!$A$1:$F$28,6,FALSE)</f>
        <v>7</v>
      </c>
      <c r="I10" s="22">
        <f>VLOOKUP(B10,Fond!$A$1:$F$28,6,FALSE)</f>
        <v>2</v>
      </c>
      <c r="J10" s="21">
        <f t="shared" si="0"/>
        <v>18</v>
      </c>
      <c r="K10" s="21">
        <v>6</v>
      </c>
      <c r="L10" s="21">
        <v>6</v>
      </c>
      <c r="M10" s="21">
        <v>4</v>
      </c>
    </row>
    <row r="11" spans="1:13" x14ac:dyDescent="0.25">
      <c r="A11" s="5"/>
      <c r="B11" s="21">
        <v>2</v>
      </c>
      <c r="C11" s="22" t="s">
        <v>48</v>
      </c>
      <c r="D11" s="22" t="s">
        <v>49</v>
      </c>
      <c r="E11" s="22" t="s">
        <v>72</v>
      </c>
      <c r="F11" s="23" t="s">
        <v>58</v>
      </c>
      <c r="G11" s="22">
        <f>VLOOKUP(B11,Chrono!$A$1:$G$28,7,FALSE)</f>
        <v>7</v>
      </c>
      <c r="H11" s="22">
        <f>VLOOKUP(B11,Vitesse!$A$1:$F$28,6,FALSE)</f>
        <v>6</v>
      </c>
      <c r="I11" s="22">
        <f>VLOOKUP(B11,Fond!$A$1:$F$28,6,FALSE)</f>
        <v>9</v>
      </c>
      <c r="J11" s="21">
        <f t="shared" si="0"/>
        <v>22</v>
      </c>
      <c r="K11" s="21">
        <v>7</v>
      </c>
      <c r="L11" s="21">
        <v>7</v>
      </c>
      <c r="M11" s="21">
        <v>1</v>
      </c>
    </row>
    <row r="12" spans="1:13" x14ac:dyDescent="0.25">
      <c r="A12" s="5"/>
      <c r="B12" s="21">
        <v>9</v>
      </c>
      <c r="C12" s="22" t="s">
        <v>9</v>
      </c>
      <c r="D12" s="22" t="s">
        <v>10</v>
      </c>
      <c r="E12" s="22" t="s">
        <v>76</v>
      </c>
      <c r="F12" s="23" t="s">
        <v>57</v>
      </c>
      <c r="G12" s="22">
        <f>VLOOKUP(B12,Chrono!$A$1:$G$28,7,FALSE)</f>
        <v>6</v>
      </c>
      <c r="H12" s="22">
        <f>VLOOKUP(B12,Vitesse!$A$1:$F$28,6,FALSE)</f>
        <v>9</v>
      </c>
      <c r="I12" s="22">
        <f>VLOOKUP(B12,Fond!$A$1:$F$28,6,FALSE)</f>
        <v>8</v>
      </c>
      <c r="J12" s="21">
        <f t="shared" si="0"/>
        <v>23</v>
      </c>
      <c r="K12" s="21">
        <v>8</v>
      </c>
      <c r="L12" s="21">
        <v>8</v>
      </c>
      <c r="M12" s="21">
        <v>5</v>
      </c>
    </row>
    <row r="13" spans="1:13" x14ac:dyDescent="0.25">
      <c r="A13" s="5"/>
      <c r="B13" s="21">
        <v>27</v>
      </c>
      <c r="C13" s="22" t="s">
        <v>90</v>
      </c>
      <c r="D13" s="22" t="s">
        <v>91</v>
      </c>
      <c r="E13" s="22" t="s">
        <v>72</v>
      </c>
      <c r="F13" s="23" t="s">
        <v>58</v>
      </c>
      <c r="G13" s="22">
        <f>VLOOKUP(B13,Chrono!$A$1:$G$28,7,FALSE)</f>
        <v>11</v>
      </c>
      <c r="H13" s="22">
        <f>VLOOKUP(B13,Vitesse!$A$1:$F$28,6,FALSE)</f>
        <v>8</v>
      </c>
      <c r="I13" s="22">
        <f>VLOOKUP(B13,Fond!$A$1:$F$28,6,FALSE)</f>
        <v>6</v>
      </c>
      <c r="J13" s="21">
        <f t="shared" si="0"/>
        <v>25</v>
      </c>
      <c r="K13" s="21">
        <v>9</v>
      </c>
      <c r="L13" s="21">
        <v>9</v>
      </c>
      <c r="M13" s="21">
        <v>2</v>
      </c>
    </row>
    <row r="14" spans="1:13" x14ac:dyDescent="0.25">
      <c r="A14" s="5"/>
      <c r="B14" s="21">
        <v>4</v>
      </c>
      <c r="C14" s="22" t="s">
        <v>37</v>
      </c>
      <c r="D14" s="22" t="s">
        <v>38</v>
      </c>
      <c r="E14" s="22" t="s">
        <v>70</v>
      </c>
      <c r="F14" s="23" t="s">
        <v>58</v>
      </c>
      <c r="G14" s="22">
        <f>VLOOKUP(B14,Chrono!$A$1:$G$28,7,FALSE)</f>
        <v>5</v>
      </c>
      <c r="H14" s="22">
        <f>VLOOKUP(B14,Vitesse!$A$1:$F$28,6,FALSE)</f>
        <v>10</v>
      </c>
      <c r="I14" s="22">
        <f>VLOOKUP(B14,Fond!$A$1:$F$28,6,FALSE)</f>
        <v>11</v>
      </c>
      <c r="J14" s="21">
        <f t="shared" si="0"/>
        <v>26</v>
      </c>
      <c r="K14" s="21">
        <v>10</v>
      </c>
      <c r="L14" s="21">
        <v>10</v>
      </c>
      <c r="M14" s="21">
        <v>6</v>
      </c>
    </row>
    <row r="15" spans="1:13" x14ac:dyDescent="0.25">
      <c r="A15" s="5"/>
      <c r="B15" s="21">
        <v>5</v>
      </c>
      <c r="C15" s="22" t="s">
        <v>41</v>
      </c>
      <c r="D15" s="22" t="s">
        <v>40</v>
      </c>
      <c r="E15" s="22" t="s">
        <v>68</v>
      </c>
      <c r="F15" s="23" t="s">
        <v>58</v>
      </c>
      <c r="G15" s="22">
        <f>VLOOKUP(B15,Chrono!$A$1:$G$28,7,FALSE)</f>
        <v>10</v>
      </c>
      <c r="H15" s="22">
        <f>VLOOKUP(B15,Vitesse!$A$1:$F$28,6,FALSE)</f>
        <v>11</v>
      </c>
      <c r="I15" s="22">
        <f>VLOOKUP(B15,Fond!$A$1:$F$28,6,FALSE)</f>
        <v>10</v>
      </c>
      <c r="J15" s="21">
        <f t="shared" si="0"/>
        <v>31</v>
      </c>
      <c r="K15" s="21">
        <v>11</v>
      </c>
      <c r="L15" s="21">
        <v>11</v>
      </c>
      <c r="M15" s="21">
        <v>2</v>
      </c>
    </row>
    <row r="16" spans="1:13" x14ac:dyDescent="0.25">
      <c r="A16" s="5"/>
      <c r="B16" s="17">
        <v>16</v>
      </c>
      <c r="C16" s="18" t="s">
        <v>46</v>
      </c>
      <c r="D16" s="18" t="s">
        <v>47</v>
      </c>
      <c r="E16" s="18" t="s">
        <v>70</v>
      </c>
      <c r="F16" s="19" t="s">
        <v>58</v>
      </c>
      <c r="G16" s="18">
        <f>VLOOKUP(B16,Chrono!$A$1:$G$28,7,FALSE)</f>
        <v>12</v>
      </c>
      <c r="H16" s="18">
        <f>VLOOKUP(B16,Vitesse!$A$1:$F$28,6,FALSE)</f>
        <v>13</v>
      </c>
      <c r="I16" s="18">
        <f>VLOOKUP(B16,Fond!$A$1:$F$28,6,FALSE)</f>
        <v>12</v>
      </c>
      <c r="J16" s="17">
        <f t="shared" si="0"/>
        <v>37</v>
      </c>
      <c r="K16" s="17">
        <v>12</v>
      </c>
      <c r="L16" s="17">
        <v>1</v>
      </c>
      <c r="M16" s="17">
        <v>7</v>
      </c>
    </row>
    <row r="17" spans="1:13" x14ac:dyDescent="0.25">
      <c r="A17" s="5"/>
      <c r="B17" s="17">
        <v>26</v>
      </c>
      <c r="C17" s="18" t="s">
        <v>42</v>
      </c>
      <c r="D17" s="18" t="s">
        <v>43</v>
      </c>
      <c r="E17" s="18" t="s">
        <v>73</v>
      </c>
      <c r="F17" s="19" t="s">
        <v>58</v>
      </c>
      <c r="G17" s="18">
        <f>VLOOKUP(B17,Chrono!$A$1:$G$28,7,FALSE)</f>
        <v>13</v>
      </c>
      <c r="H17" s="18">
        <f>VLOOKUP(B17,Vitesse!$A$1:$F$28,6,FALSE)</f>
        <v>12</v>
      </c>
      <c r="I17" s="18">
        <f>VLOOKUP(B17,Fond!$A$1:$F$28,6,FALSE)</f>
        <v>15</v>
      </c>
      <c r="J17" s="17">
        <f t="shared" si="0"/>
        <v>40</v>
      </c>
      <c r="K17" s="17">
        <v>13</v>
      </c>
      <c r="L17" s="17">
        <v>2</v>
      </c>
      <c r="M17" s="17">
        <v>1</v>
      </c>
    </row>
    <row r="18" spans="1:13" x14ac:dyDescent="0.25">
      <c r="A18" s="5"/>
      <c r="B18" s="17">
        <v>3</v>
      </c>
      <c r="C18" s="18" t="s">
        <v>44</v>
      </c>
      <c r="D18" s="18" t="s">
        <v>45</v>
      </c>
      <c r="E18" s="18" t="s">
        <v>69</v>
      </c>
      <c r="F18" s="19" t="s">
        <v>58</v>
      </c>
      <c r="G18" s="18">
        <f>VLOOKUP(B18,Chrono!$A$1:$G$28,7,FALSE)</f>
        <v>15</v>
      </c>
      <c r="H18" s="18">
        <f>VLOOKUP(B18,Vitesse!$A$1:$F$28,6,FALSE)</f>
        <v>17</v>
      </c>
      <c r="I18" s="18">
        <f>VLOOKUP(B18,Fond!$A$1:$F$28,6,FALSE)</f>
        <v>13</v>
      </c>
      <c r="J18" s="17">
        <f t="shared" si="0"/>
        <v>45</v>
      </c>
      <c r="K18" s="17">
        <v>14</v>
      </c>
      <c r="L18" s="17">
        <v>3</v>
      </c>
      <c r="M18" s="17">
        <v>1</v>
      </c>
    </row>
    <row r="19" spans="1:13" x14ac:dyDescent="0.25">
      <c r="A19" s="5"/>
      <c r="B19" s="17">
        <v>24</v>
      </c>
      <c r="C19" s="18" t="s">
        <v>89</v>
      </c>
      <c r="D19" s="18" t="s">
        <v>87</v>
      </c>
      <c r="E19" s="18" t="s">
        <v>68</v>
      </c>
      <c r="F19" s="19" t="s">
        <v>105</v>
      </c>
      <c r="G19" s="18">
        <f>VLOOKUP(B19,Chrono!$A$1:$G$28,7,FALSE)</f>
        <v>16</v>
      </c>
      <c r="H19" s="18">
        <f>VLOOKUP(B19,Vitesse!$A$1:$F$28,6,FALSE)</f>
        <v>16</v>
      </c>
      <c r="I19" s="18">
        <f>VLOOKUP(B19,Fond!$A$1:$F$28,6,FALSE)</f>
        <v>14</v>
      </c>
      <c r="J19" s="17">
        <f t="shared" si="0"/>
        <v>46</v>
      </c>
      <c r="K19" s="17">
        <v>15</v>
      </c>
      <c r="L19" s="17">
        <v>4</v>
      </c>
      <c r="M19" s="17">
        <v>3</v>
      </c>
    </row>
    <row r="20" spans="1:13" x14ac:dyDescent="0.25">
      <c r="A20" s="5"/>
      <c r="B20" s="17">
        <v>10</v>
      </c>
      <c r="C20" s="18" t="s">
        <v>39</v>
      </c>
      <c r="D20" s="18" t="s">
        <v>40</v>
      </c>
      <c r="E20" s="18" t="s">
        <v>66</v>
      </c>
      <c r="F20" s="19" t="s">
        <v>58</v>
      </c>
      <c r="G20" s="18">
        <f>VLOOKUP(B20,Chrono!$A$1:$G$28,7,FALSE)</f>
        <v>14</v>
      </c>
      <c r="H20" s="18">
        <f>VLOOKUP(B20,Vitesse!$A$1:$F$28,6,FALSE)</f>
        <v>19</v>
      </c>
      <c r="I20" s="18">
        <f>VLOOKUP(B20,Fond!$A$1:$F$28,6,FALSE)</f>
        <v>16</v>
      </c>
      <c r="J20" s="17">
        <f t="shared" si="0"/>
        <v>49</v>
      </c>
      <c r="K20" s="17">
        <v>16</v>
      </c>
      <c r="L20" s="17">
        <v>5</v>
      </c>
      <c r="M20" s="17">
        <v>8</v>
      </c>
    </row>
    <row r="21" spans="1:13" x14ac:dyDescent="0.25">
      <c r="A21" s="5"/>
      <c r="B21" s="17">
        <v>22</v>
      </c>
      <c r="C21" s="18" t="s">
        <v>86</v>
      </c>
      <c r="D21" s="18" t="s">
        <v>87</v>
      </c>
      <c r="E21" s="18" t="s">
        <v>81</v>
      </c>
      <c r="F21" s="19" t="s">
        <v>105</v>
      </c>
      <c r="G21" s="18">
        <f>VLOOKUP(B21,Chrono!$A$1:$G$28,7,FALSE)</f>
        <v>17</v>
      </c>
      <c r="H21" s="18">
        <f>VLOOKUP(B21,Vitesse!$A$1:$F$28,6,FALSE)</f>
        <v>14</v>
      </c>
      <c r="I21" s="18">
        <f>VLOOKUP(B21,Fond!$A$1:$F$28,6,FALSE)</f>
        <v>19</v>
      </c>
      <c r="J21" s="17">
        <f t="shared" si="0"/>
        <v>50</v>
      </c>
      <c r="K21" s="17">
        <v>17</v>
      </c>
      <c r="L21" s="17">
        <v>6</v>
      </c>
      <c r="M21" s="17">
        <v>1</v>
      </c>
    </row>
    <row r="22" spans="1:13" x14ac:dyDescent="0.25">
      <c r="A22" s="5"/>
      <c r="B22" s="17">
        <v>21</v>
      </c>
      <c r="C22" s="18" t="s">
        <v>85</v>
      </c>
      <c r="D22" s="18" t="s">
        <v>77</v>
      </c>
      <c r="E22" s="18" t="s">
        <v>81</v>
      </c>
      <c r="F22" s="19" t="s">
        <v>105</v>
      </c>
      <c r="G22" s="18">
        <f>VLOOKUP(B22,Chrono!$A$1:$G$28,7,FALSE)</f>
        <v>19</v>
      </c>
      <c r="H22" s="18">
        <f>VLOOKUP(B22,Vitesse!$A$1:$F$28,6,FALSE)</f>
        <v>15</v>
      </c>
      <c r="I22" s="18">
        <f>VLOOKUP(B22,Fond!$A$1:$F$28,6,FALSE)</f>
        <v>17</v>
      </c>
      <c r="J22" s="17">
        <f t="shared" si="0"/>
        <v>51</v>
      </c>
      <c r="K22" s="17">
        <v>18</v>
      </c>
      <c r="L22" s="17">
        <v>7</v>
      </c>
      <c r="M22" s="17">
        <v>2</v>
      </c>
    </row>
    <row r="23" spans="1:13" x14ac:dyDescent="0.25">
      <c r="A23" s="5"/>
      <c r="B23" s="17">
        <v>17</v>
      </c>
      <c r="C23" s="18" t="s">
        <v>78</v>
      </c>
      <c r="D23" s="18" t="s">
        <v>77</v>
      </c>
      <c r="E23" s="18" t="s">
        <v>65</v>
      </c>
      <c r="F23" s="19" t="s">
        <v>105</v>
      </c>
      <c r="G23" s="18">
        <f>VLOOKUP(B23,Chrono!$A$1:$G$28,7,FALSE)</f>
        <v>18</v>
      </c>
      <c r="H23" s="18">
        <f>VLOOKUP(B23,Vitesse!$A$1:$F$28,6,FALSE)</f>
        <v>18</v>
      </c>
      <c r="I23" s="18">
        <f>VLOOKUP(B23,Fond!$A$1:$F$28,6,FALSE)</f>
        <v>18</v>
      </c>
      <c r="J23" s="17">
        <f t="shared" si="0"/>
        <v>54</v>
      </c>
      <c r="K23" s="17">
        <v>19</v>
      </c>
      <c r="L23" s="17">
        <v>8</v>
      </c>
      <c r="M23" s="17">
        <v>1</v>
      </c>
    </row>
    <row r="24" spans="1:13" x14ac:dyDescent="0.25">
      <c r="A24" s="5"/>
      <c r="B24" s="13">
        <v>7</v>
      </c>
      <c r="C24" s="14" t="s">
        <v>62</v>
      </c>
      <c r="D24" s="14" t="s">
        <v>63</v>
      </c>
      <c r="E24" s="14" t="s">
        <v>65</v>
      </c>
      <c r="F24" s="15" t="s">
        <v>59</v>
      </c>
      <c r="G24" s="14">
        <f>VLOOKUP(B24,Chrono!$A$1:$G$28,7,FALSE)</f>
        <v>22</v>
      </c>
      <c r="H24" s="14">
        <f>VLOOKUP(B24,Vitesse!$A$1:$F$28,6,FALSE)</f>
        <v>20</v>
      </c>
      <c r="I24" s="14">
        <f>VLOOKUP(B24,Fond!$A$1:$F$28,6,FALSE)</f>
        <v>22</v>
      </c>
      <c r="J24" s="13">
        <f t="shared" si="0"/>
        <v>64</v>
      </c>
      <c r="K24" s="30">
        <v>20</v>
      </c>
      <c r="L24" s="30">
        <v>1</v>
      </c>
      <c r="M24" s="13">
        <v>2</v>
      </c>
    </row>
    <row r="25" spans="1:13" x14ac:dyDescent="0.25">
      <c r="A25" s="5"/>
      <c r="B25" s="13">
        <v>11</v>
      </c>
      <c r="C25" s="14" t="s">
        <v>60</v>
      </c>
      <c r="D25" s="14" t="s">
        <v>61</v>
      </c>
      <c r="E25" s="14" t="s">
        <v>64</v>
      </c>
      <c r="F25" s="15" t="s">
        <v>59</v>
      </c>
      <c r="G25" s="14">
        <f>VLOOKUP(B25,Chrono!$A$1:$G$28,7,FALSE)</f>
        <v>21</v>
      </c>
      <c r="H25" s="14">
        <f>VLOOKUP(B25,Vitesse!$A$1:$F$28,6,FALSE)</f>
        <v>23</v>
      </c>
      <c r="I25" s="14">
        <f>VLOOKUP(B25,Fond!$A$1:$F$28,6,FALSE)</f>
        <v>20</v>
      </c>
      <c r="J25" s="13">
        <f t="shared" si="0"/>
        <v>64</v>
      </c>
      <c r="K25" s="29"/>
      <c r="L25" s="29"/>
      <c r="M25" s="13">
        <v>1</v>
      </c>
    </row>
    <row r="26" spans="1:13" x14ac:dyDescent="0.25">
      <c r="A26" s="5"/>
      <c r="B26" s="13">
        <v>19</v>
      </c>
      <c r="C26" s="14" t="s">
        <v>82</v>
      </c>
      <c r="D26" s="14" t="s">
        <v>83</v>
      </c>
      <c r="E26" s="14" t="s">
        <v>81</v>
      </c>
      <c r="F26" s="15" t="s">
        <v>105</v>
      </c>
      <c r="G26" s="14">
        <f>VLOOKUP(B26,Chrono!$A$1:$G$28,7,FALSE)</f>
        <v>20</v>
      </c>
      <c r="H26" s="14">
        <f>VLOOKUP(B26,Vitesse!$A$1:$F$28,6,FALSE)</f>
        <v>24</v>
      </c>
      <c r="I26" s="14">
        <f>VLOOKUP(B26,Fond!$A$1:$F$28,6,FALSE)</f>
        <v>21</v>
      </c>
      <c r="J26" s="13">
        <f t="shared" si="0"/>
        <v>65</v>
      </c>
      <c r="K26" s="13">
        <v>22</v>
      </c>
      <c r="L26" s="13">
        <v>3</v>
      </c>
      <c r="M26" s="13">
        <v>3</v>
      </c>
    </row>
    <row r="27" spans="1:13" x14ac:dyDescent="0.25">
      <c r="A27" s="5"/>
      <c r="B27" s="13">
        <v>14</v>
      </c>
      <c r="C27" s="14" t="s">
        <v>8</v>
      </c>
      <c r="D27" s="14" t="s">
        <v>7</v>
      </c>
      <c r="E27" s="14" t="s">
        <v>74</v>
      </c>
      <c r="F27" s="15" t="s">
        <v>58</v>
      </c>
      <c r="G27" s="14">
        <f>VLOOKUP(B27,Chrono!$A$1:$G$28,7,FALSE)</f>
        <v>23</v>
      </c>
      <c r="H27" s="14">
        <f>VLOOKUP(B27,Vitesse!$A$1:$F$28,6,FALSE)</f>
        <v>21</v>
      </c>
      <c r="I27" s="14">
        <f>VLOOKUP(B27,Fond!$A$1:$F$28,6,FALSE)</f>
        <v>25</v>
      </c>
      <c r="J27" s="13">
        <f t="shared" si="0"/>
        <v>69</v>
      </c>
      <c r="K27" s="13">
        <v>23</v>
      </c>
      <c r="L27" s="13">
        <v>4</v>
      </c>
      <c r="M27" s="13">
        <v>1</v>
      </c>
    </row>
    <row r="28" spans="1:13" x14ac:dyDescent="0.25">
      <c r="A28" s="5"/>
      <c r="B28" s="13">
        <v>18</v>
      </c>
      <c r="C28" s="14" t="s">
        <v>79</v>
      </c>
      <c r="D28" s="14" t="s">
        <v>80</v>
      </c>
      <c r="E28" s="14" t="s">
        <v>81</v>
      </c>
      <c r="F28" s="15" t="s">
        <v>105</v>
      </c>
      <c r="G28" s="14">
        <f>VLOOKUP(B28,Chrono!$A$1:$G$28,7,FALSE)</f>
        <v>26</v>
      </c>
      <c r="H28" s="14">
        <f>VLOOKUP(B28,Vitesse!$A$1:$F$28,6,FALSE)</f>
        <v>22</v>
      </c>
      <c r="I28" s="14">
        <f>VLOOKUP(B28,Fond!$A$1:$F$28,6,FALSE)</f>
        <v>24</v>
      </c>
      <c r="J28" s="13">
        <f t="shared" si="0"/>
        <v>72</v>
      </c>
      <c r="K28" s="30">
        <v>24</v>
      </c>
      <c r="L28" s="30">
        <v>5</v>
      </c>
      <c r="M28" s="13">
        <v>4</v>
      </c>
    </row>
    <row r="29" spans="1:13" x14ac:dyDescent="0.25">
      <c r="A29" s="5"/>
      <c r="B29" s="13">
        <v>23</v>
      </c>
      <c r="C29" s="14" t="s">
        <v>88</v>
      </c>
      <c r="D29" s="14" t="s">
        <v>56</v>
      </c>
      <c r="E29" s="14" t="s">
        <v>68</v>
      </c>
      <c r="F29" s="15" t="s">
        <v>105</v>
      </c>
      <c r="G29" s="14">
        <f>VLOOKUP(B29,Chrono!$A$1:$G$28,7,FALSE)</f>
        <v>24</v>
      </c>
      <c r="H29" s="14">
        <f>VLOOKUP(B29,Vitesse!$A$1:$F$28,6,FALSE)</f>
        <v>25</v>
      </c>
      <c r="I29" s="14">
        <f>VLOOKUP(B29,Fond!$A$1:$F$28,6,FALSE)</f>
        <v>23</v>
      </c>
      <c r="J29" s="13">
        <f t="shared" si="0"/>
        <v>72</v>
      </c>
      <c r="K29" s="29"/>
      <c r="L29" s="29"/>
      <c r="M29" s="13">
        <v>4</v>
      </c>
    </row>
    <row r="30" spans="1:13" x14ac:dyDescent="0.25">
      <c r="A30" s="5"/>
      <c r="B30" s="13">
        <v>20</v>
      </c>
      <c r="C30" s="14" t="s">
        <v>84</v>
      </c>
      <c r="D30" s="14" t="s">
        <v>56</v>
      </c>
      <c r="E30" s="14" t="s">
        <v>81</v>
      </c>
      <c r="F30" s="15" t="s">
        <v>105</v>
      </c>
      <c r="G30" s="14">
        <f>VLOOKUP(B30,Chrono!$A$1:$G$28,7,FALSE)</f>
        <v>25</v>
      </c>
      <c r="H30" s="14">
        <f>VLOOKUP(B30,Vitesse!$A$1:$F$28,6,FALSE)</f>
        <v>26</v>
      </c>
      <c r="I30" s="14">
        <f>VLOOKUP(B30,Fond!$A$1:$F$28,6,FALSE)</f>
        <v>27</v>
      </c>
      <c r="J30" s="13">
        <f t="shared" si="0"/>
        <v>78</v>
      </c>
      <c r="K30" s="13">
        <v>26</v>
      </c>
      <c r="L30" s="13">
        <v>7</v>
      </c>
      <c r="M30" s="13">
        <v>5</v>
      </c>
    </row>
    <row r="31" spans="1:13" x14ac:dyDescent="0.25">
      <c r="A31" s="5"/>
      <c r="B31" s="13">
        <v>13</v>
      </c>
      <c r="C31" s="14" t="s">
        <v>6</v>
      </c>
      <c r="D31" s="14" t="s">
        <v>7</v>
      </c>
      <c r="E31" s="14" t="s">
        <v>75</v>
      </c>
      <c r="F31" s="15" t="s">
        <v>58</v>
      </c>
      <c r="G31" s="14">
        <f>VLOOKUP(B31,Chrono!$A$1:$G$28,7,FALSE)</f>
        <v>27</v>
      </c>
      <c r="H31" s="14">
        <f>VLOOKUP(B31,Vitesse!$A$1:$F$28,6,FALSE)</f>
        <v>27</v>
      </c>
      <c r="I31" s="14">
        <f>VLOOKUP(B31,Fond!$A$1:$F$28,6,FALSE)</f>
        <v>26</v>
      </c>
      <c r="J31" s="13">
        <f t="shared" si="0"/>
        <v>80</v>
      </c>
      <c r="K31" s="13">
        <v>27</v>
      </c>
      <c r="L31" s="13">
        <v>8</v>
      </c>
      <c r="M31" s="13">
        <v>1</v>
      </c>
    </row>
  </sheetData>
  <autoFilter ref="B4:K31">
    <sortState ref="B5:K31">
      <sortCondition ref="J4"/>
    </sortState>
  </autoFilter>
  <mergeCells count="6">
    <mergeCell ref="L6:L7"/>
    <mergeCell ref="L24:L25"/>
    <mergeCell ref="L28:L29"/>
    <mergeCell ref="K6:K7"/>
    <mergeCell ref="K24:K25"/>
    <mergeCell ref="K28:K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baseColWidth="10" defaultRowHeight="15" x14ac:dyDescent="0.25"/>
  <cols>
    <col min="1" max="1" width="8" style="10" bestFit="1" customWidth="1"/>
    <col min="2" max="2" width="10.7109375" style="8" bestFit="1" customWidth="1"/>
    <col min="3" max="3" width="12" style="8" bestFit="1" customWidth="1"/>
    <col min="4" max="4" width="11.42578125" style="8"/>
    <col min="5" max="5" width="14.5703125" bestFit="1" customWidth="1"/>
    <col min="6" max="6" width="11.42578125" style="12"/>
    <col min="7" max="7" width="11.28515625" bestFit="1" customWidth="1"/>
    <col min="8" max="8" width="18.140625" bestFit="1" customWidth="1"/>
  </cols>
  <sheetData>
    <row r="1" spans="1:9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11" t="s">
        <v>93</v>
      </c>
      <c r="G1" s="2" t="s">
        <v>94</v>
      </c>
      <c r="H1" s="2" t="s">
        <v>102</v>
      </c>
    </row>
    <row r="2" spans="1:9" x14ac:dyDescent="0.25">
      <c r="A2" s="21">
        <v>12</v>
      </c>
      <c r="B2" s="22" t="str">
        <f>VLOOKUP(A2,Général!$B$4:$F$31,2,FALSE)</f>
        <v>Ugo</v>
      </c>
      <c r="C2" s="22" t="str">
        <f>VLOOKUP(A2,Général!$B$4:$F$31,3,FALSE)</f>
        <v>Decelle</v>
      </c>
      <c r="D2" s="22" t="str">
        <f>VLOOKUP(A2,Général!$B$4:$F$31,4,FALSE)</f>
        <v>SH</v>
      </c>
      <c r="E2" s="23" t="str">
        <f>VLOOKUP(A2,Général!$B$4:$F$31,5,FALSE)</f>
        <v>Epernay RS</v>
      </c>
      <c r="F2" s="24">
        <v>9.44</v>
      </c>
      <c r="G2" s="21">
        <v>1</v>
      </c>
      <c r="H2" s="21">
        <v>1</v>
      </c>
      <c r="I2" s="31" t="s">
        <v>96</v>
      </c>
    </row>
    <row r="3" spans="1:9" x14ac:dyDescent="0.25">
      <c r="A3" s="21">
        <v>6</v>
      </c>
      <c r="B3" s="22" t="str">
        <f>VLOOKUP(A3,Général!$B$4:$F$31,2,FALSE)</f>
        <v>Yanick</v>
      </c>
      <c r="C3" s="22" t="str">
        <f>VLOOKUP(A3,Général!$B$4:$F$31,3,FALSE)</f>
        <v>Decelle</v>
      </c>
      <c r="D3" s="22" t="str">
        <f>VLOOKUP(A3,Général!$B$4:$F$31,4,FALSE)</f>
        <v>V3H</v>
      </c>
      <c r="E3" s="23" t="str">
        <f>VLOOKUP(A3,Général!$B$4:$F$31,5,FALSE)</f>
        <v>Epernay RS</v>
      </c>
      <c r="F3" s="24">
        <v>9.74</v>
      </c>
      <c r="G3" s="21">
        <v>2</v>
      </c>
      <c r="H3" s="21">
        <v>2</v>
      </c>
      <c r="I3" s="31"/>
    </row>
    <row r="4" spans="1:9" x14ac:dyDescent="0.25">
      <c r="A4" s="21">
        <v>25</v>
      </c>
      <c r="B4" s="22" t="str">
        <f>VLOOKUP(A4,Général!$B$4:$F$31,2,FALSE)</f>
        <v>Benoit</v>
      </c>
      <c r="C4" s="22" t="str">
        <f>VLOOKUP(A4,Général!$B$4:$F$31,3,FALSE)</f>
        <v>Dollez</v>
      </c>
      <c r="D4" s="22" t="str">
        <f>VLOOKUP(A4,Général!$B$4:$F$31,4,FALSE)</f>
        <v>VH2</v>
      </c>
      <c r="E4" s="23" t="str">
        <f>VLOOKUP(A4,Général!$B$4:$F$31,5,FALSE)</f>
        <v>Bétheniville RC</v>
      </c>
      <c r="F4" s="24">
        <v>10.02</v>
      </c>
      <c r="G4" s="21">
        <v>3</v>
      </c>
      <c r="H4" s="21">
        <v>3</v>
      </c>
      <c r="I4" s="31"/>
    </row>
    <row r="5" spans="1:9" x14ac:dyDescent="0.25">
      <c r="A5" s="21">
        <v>28</v>
      </c>
      <c r="B5" s="22" t="str">
        <f>VLOOKUP(A5,Général!$B$4:$F$31,2,FALSE)</f>
        <v>Christophe</v>
      </c>
      <c r="C5" s="22" t="str">
        <f>VLOOKUP(A5,Général!$B$4:$F$31,3,FALSE)</f>
        <v>Jeanneteau</v>
      </c>
      <c r="D5" s="22" t="str">
        <f>VLOOKUP(A5,Général!$B$4:$F$31,4,FALSE)</f>
        <v>V3H</v>
      </c>
      <c r="E5" s="23" t="str">
        <f>VLOOKUP(A5,Général!$B$4:$F$31,5,FALSE)</f>
        <v>Epernay RS</v>
      </c>
      <c r="F5" s="24">
        <v>10.26</v>
      </c>
      <c r="G5" s="21">
        <v>4</v>
      </c>
      <c r="H5" s="21">
        <v>4</v>
      </c>
      <c r="I5" s="31"/>
    </row>
    <row r="6" spans="1:9" x14ac:dyDescent="0.25">
      <c r="A6" s="21">
        <v>4</v>
      </c>
      <c r="B6" s="22" t="str">
        <f>VLOOKUP(A6,Général!$B$4:$F$31,2,FALSE)</f>
        <v>Florent</v>
      </c>
      <c r="C6" s="22" t="str">
        <f>VLOOKUP(A6,Général!$B$4:$F$31,3,FALSE)</f>
        <v>Leroy</v>
      </c>
      <c r="D6" s="22" t="str">
        <f>VLOOKUP(A6,Général!$B$4:$F$31,4,FALSE)</f>
        <v>V2H</v>
      </c>
      <c r="E6" s="23" t="str">
        <f>VLOOKUP(A6,Général!$B$4:$F$31,5,FALSE)</f>
        <v>Epernay RS</v>
      </c>
      <c r="F6" s="24">
        <v>10.46</v>
      </c>
      <c r="G6" s="21">
        <v>5</v>
      </c>
      <c r="H6" s="21">
        <v>5</v>
      </c>
      <c r="I6" s="31"/>
    </row>
    <row r="7" spans="1:9" x14ac:dyDescent="0.25">
      <c r="A7" s="21">
        <v>9</v>
      </c>
      <c r="B7" s="22" t="str">
        <f>VLOOKUP(A7,Général!$B$4:$F$31,2,FALSE)</f>
        <v>Nicolas</v>
      </c>
      <c r="C7" s="22" t="str">
        <f>VLOOKUP(A7,Général!$B$4:$F$31,3,FALSE)</f>
        <v>Giordano</v>
      </c>
      <c r="D7" s="22" t="str">
        <f>VLOOKUP(A7,Général!$B$4:$F$31,4,FALSE)</f>
        <v>V1H</v>
      </c>
      <c r="E7" s="23" t="str">
        <f>VLOOKUP(A7,Général!$B$4:$F$31,5,FALSE)</f>
        <v>Troyes Roller</v>
      </c>
      <c r="F7" s="24">
        <v>10.52</v>
      </c>
      <c r="G7" s="21">
        <v>6</v>
      </c>
      <c r="H7" s="21">
        <v>6</v>
      </c>
      <c r="I7" s="31"/>
    </row>
    <row r="8" spans="1:9" x14ac:dyDescent="0.25">
      <c r="A8" s="21">
        <v>2</v>
      </c>
      <c r="B8" s="22" t="str">
        <f>VLOOKUP(A8,Général!$B$4:$F$31,2,FALSE)</f>
        <v>Gaston</v>
      </c>
      <c r="C8" s="22" t="str">
        <f>VLOOKUP(A8,Général!$B$4:$F$31,3,FALSE)</f>
        <v>Berger</v>
      </c>
      <c r="D8" s="22" t="str">
        <f>VLOOKUP(A8,Général!$B$4:$F$31,4,FALSE)</f>
        <v>JAH</v>
      </c>
      <c r="E8" s="23" t="str">
        <f>VLOOKUP(A8,Général!$B$4:$F$31,5,FALSE)</f>
        <v>Epernay RS</v>
      </c>
      <c r="F8" s="24">
        <v>10.53</v>
      </c>
      <c r="G8" s="21">
        <v>7</v>
      </c>
      <c r="H8" s="21">
        <v>7</v>
      </c>
      <c r="I8" s="31"/>
    </row>
    <row r="9" spans="1:9" x14ac:dyDescent="0.25">
      <c r="A9" s="21">
        <v>8</v>
      </c>
      <c r="B9" s="22" t="str">
        <f>VLOOKUP(A9,Général!$B$4:$F$31,2,FALSE)</f>
        <v>Maïa</v>
      </c>
      <c r="C9" s="22" t="str">
        <f>VLOOKUP(A9,Général!$B$4:$F$31,3,FALSE)</f>
        <v>Decelle</v>
      </c>
      <c r="D9" s="22" t="str">
        <f>VLOOKUP(A9,Général!$B$4:$F$31,4,FALSE)</f>
        <v>JBF</v>
      </c>
      <c r="E9" s="23" t="str">
        <f>VLOOKUP(A9,Général!$B$4:$F$31,5,FALSE)</f>
        <v>Epernay RS</v>
      </c>
      <c r="F9" s="24">
        <v>10.55</v>
      </c>
      <c r="G9" s="21">
        <v>8</v>
      </c>
      <c r="H9" s="21">
        <v>8</v>
      </c>
      <c r="I9" s="31"/>
    </row>
    <row r="10" spans="1:9" x14ac:dyDescent="0.25">
      <c r="A10" s="21">
        <v>15</v>
      </c>
      <c r="B10" s="22" t="str">
        <f>VLOOKUP(A10,Général!$B$4:$F$31,2,FALSE)</f>
        <v>Christophe</v>
      </c>
      <c r="C10" s="22" t="str">
        <f>VLOOKUP(A10,Général!$B$4:$F$31,3,FALSE)</f>
        <v>Terroine</v>
      </c>
      <c r="D10" s="22" t="str">
        <f>VLOOKUP(A10,Général!$B$4:$F$31,4,FALSE)</f>
        <v>VH2</v>
      </c>
      <c r="E10" s="23" t="str">
        <f>VLOOKUP(A10,Général!$B$4:$F$31,5,FALSE)</f>
        <v>Bétheniville RC</v>
      </c>
      <c r="F10" s="24">
        <v>10.73</v>
      </c>
      <c r="G10" s="21">
        <v>9</v>
      </c>
      <c r="H10" s="21">
        <v>9</v>
      </c>
      <c r="I10" s="31"/>
    </row>
    <row r="11" spans="1:9" x14ac:dyDescent="0.25">
      <c r="A11" s="21">
        <v>5</v>
      </c>
      <c r="B11" s="22" t="str">
        <f>VLOOKUP(A11,Général!$B$4:$F$31,2,FALSE)</f>
        <v>Flora</v>
      </c>
      <c r="C11" s="22" t="str">
        <f>VLOOKUP(A11,Général!$B$4:$F$31,3,FALSE)</f>
        <v>Cetnarowski</v>
      </c>
      <c r="D11" s="22" t="str">
        <f>VLOOKUP(A11,Général!$B$4:$F$31,4,FALSE)</f>
        <v>JBF</v>
      </c>
      <c r="E11" s="23" t="str">
        <f>VLOOKUP(A11,Général!$B$4:$F$31,5,FALSE)</f>
        <v>Epernay RS</v>
      </c>
      <c r="F11" s="24">
        <v>10.79</v>
      </c>
      <c r="G11" s="21">
        <v>10</v>
      </c>
      <c r="H11" s="21">
        <v>10</v>
      </c>
      <c r="I11" s="31"/>
    </row>
    <row r="12" spans="1:9" x14ac:dyDescent="0.25">
      <c r="A12" s="21">
        <v>27</v>
      </c>
      <c r="B12" s="22" t="str">
        <f>VLOOKUP(A12,Général!$B$4:$F$31,2,FALSE)</f>
        <v>Laszlo</v>
      </c>
      <c r="C12" s="22" t="str">
        <f>VLOOKUP(A12,Général!$B$4:$F$31,3,FALSE)</f>
        <v>Simmonet</v>
      </c>
      <c r="D12" s="22" t="str">
        <f>VLOOKUP(A12,Général!$B$4:$F$31,4,FALSE)</f>
        <v>JAH</v>
      </c>
      <c r="E12" s="23" t="str">
        <f>VLOOKUP(A12,Général!$B$4:$F$31,5,FALSE)</f>
        <v>Epernay RS</v>
      </c>
      <c r="F12" s="24">
        <v>10.9</v>
      </c>
      <c r="G12" s="21">
        <v>11</v>
      </c>
      <c r="H12" s="21">
        <v>11</v>
      </c>
      <c r="I12" s="31"/>
    </row>
    <row r="13" spans="1:9" x14ac:dyDescent="0.25">
      <c r="A13" s="17">
        <v>16</v>
      </c>
      <c r="B13" s="18" t="str">
        <f>VLOOKUP(A13,Général!$B$4:$F$31,2,FALSE)</f>
        <v>Christian</v>
      </c>
      <c r="C13" s="18" t="str">
        <f>VLOOKUP(A13,Général!$B$4:$F$31,3,FALSE)</f>
        <v>Haüy</v>
      </c>
      <c r="D13" s="18" t="str">
        <f>VLOOKUP(A13,Général!$B$4:$F$31,4,FALSE)</f>
        <v>V2H</v>
      </c>
      <c r="E13" s="19" t="str">
        <f>VLOOKUP(A13,Général!$B$4:$F$31,5,FALSE)</f>
        <v>Epernay RS</v>
      </c>
      <c r="F13" s="20">
        <v>11.52</v>
      </c>
      <c r="G13" s="17">
        <v>12</v>
      </c>
      <c r="H13" s="17">
        <v>1</v>
      </c>
      <c r="I13" s="31" t="s">
        <v>97</v>
      </c>
    </row>
    <row r="14" spans="1:9" x14ac:dyDescent="0.25">
      <c r="A14" s="17">
        <v>26</v>
      </c>
      <c r="B14" s="18" t="str">
        <f>VLOOKUP(A14,Général!$B$4:$F$31,2,FALSE)</f>
        <v>Raphaël</v>
      </c>
      <c r="C14" s="18" t="str">
        <f>VLOOKUP(A14,Général!$B$4:$F$31,3,FALSE)</f>
        <v>Cazé</v>
      </c>
      <c r="D14" s="18" t="str">
        <f>VLOOKUP(A14,Général!$B$4:$F$31,4,FALSE)</f>
        <v>CH</v>
      </c>
      <c r="E14" s="19" t="str">
        <f>VLOOKUP(A14,Général!$B$4:$F$31,5,FALSE)</f>
        <v>Epernay RS</v>
      </c>
      <c r="F14" s="20">
        <v>11.7</v>
      </c>
      <c r="G14" s="17">
        <v>13</v>
      </c>
      <c r="H14" s="17">
        <v>2</v>
      </c>
      <c r="I14" s="31"/>
    </row>
    <row r="15" spans="1:9" x14ac:dyDescent="0.25">
      <c r="A15" s="17">
        <v>10</v>
      </c>
      <c r="B15" s="18" t="str">
        <f>VLOOKUP(A15,Général!$B$4:$F$31,2,FALSE)</f>
        <v>Xavier</v>
      </c>
      <c r="C15" s="18" t="str">
        <f>VLOOKUP(A15,Général!$B$4:$F$31,3,FALSE)</f>
        <v>Cetnarowski</v>
      </c>
      <c r="D15" s="18" t="str">
        <f>VLOOKUP(A15,Général!$B$4:$F$31,4,FALSE)</f>
        <v>V3H</v>
      </c>
      <c r="E15" s="19" t="str">
        <f>VLOOKUP(A15,Général!$B$4:$F$31,5,FALSE)</f>
        <v>Epernay RS</v>
      </c>
      <c r="F15" s="20">
        <v>12.19</v>
      </c>
      <c r="G15" s="17">
        <v>14</v>
      </c>
      <c r="H15" s="17">
        <v>3</v>
      </c>
      <c r="I15" s="31"/>
    </row>
    <row r="16" spans="1:9" x14ac:dyDescent="0.25">
      <c r="A16" s="17">
        <v>3</v>
      </c>
      <c r="B16" s="18" t="str">
        <f>VLOOKUP(A16,Général!$B$4:$F$31,2,FALSE)</f>
        <v>Alexia</v>
      </c>
      <c r="C16" s="18" t="str">
        <f>VLOOKUP(A16,Général!$B$4:$F$31,3,FALSE)</f>
        <v>Lainez</v>
      </c>
      <c r="D16" s="18" t="str">
        <f>VLOOKUP(A16,Général!$B$4:$F$31,4,FALSE)</f>
        <v>SF</v>
      </c>
      <c r="E16" s="19" t="str">
        <f>VLOOKUP(A16,Général!$B$4:$F$31,5,FALSE)</f>
        <v>Epernay RS</v>
      </c>
      <c r="F16" s="20">
        <v>12.84</v>
      </c>
      <c r="G16" s="17">
        <v>15</v>
      </c>
      <c r="H16" s="17">
        <v>4</v>
      </c>
      <c r="I16" s="31"/>
    </row>
    <row r="17" spans="1:9" x14ac:dyDescent="0.25">
      <c r="A17" s="17">
        <v>24</v>
      </c>
      <c r="B17" s="18" t="str">
        <f>VLOOKUP(A17,Général!$B$4:$F$31,2,FALSE)</f>
        <v>Lola</v>
      </c>
      <c r="C17" s="18" t="str">
        <f>VLOOKUP(A17,Général!$B$4:$F$31,3,FALSE)</f>
        <v>Taton</v>
      </c>
      <c r="D17" s="18" t="str">
        <f>VLOOKUP(A17,Général!$B$4:$F$31,4,FALSE)</f>
        <v>JBF</v>
      </c>
      <c r="E17" s="19" t="str">
        <f>VLOOKUP(A17,Général!$B$4:$F$31,5,FALSE)</f>
        <v>Bétheniville RC</v>
      </c>
      <c r="F17" s="20">
        <v>13</v>
      </c>
      <c r="G17" s="17">
        <v>16</v>
      </c>
      <c r="H17" s="17">
        <v>5</v>
      </c>
      <c r="I17" s="31"/>
    </row>
    <row r="18" spans="1:9" x14ac:dyDescent="0.25">
      <c r="A18" s="17">
        <v>22</v>
      </c>
      <c r="B18" s="18" t="str">
        <f>VLOOKUP(A18,Général!$B$4:$F$31,2,FALSE)</f>
        <v>Elsa</v>
      </c>
      <c r="C18" s="18" t="str">
        <f>VLOOKUP(A18,Général!$B$4:$F$31,3,FALSE)</f>
        <v>Taton</v>
      </c>
      <c r="D18" s="18" t="str">
        <f>VLOOKUP(A18,Général!$B$4:$F$31,4,FALSE)</f>
        <v>BF</v>
      </c>
      <c r="E18" s="19" t="str">
        <f>VLOOKUP(A18,Général!$B$4:$F$31,5,FALSE)</f>
        <v>Bétheniville RC</v>
      </c>
      <c r="F18" s="20">
        <v>13.09</v>
      </c>
      <c r="G18" s="17">
        <v>17</v>
      </c>
      <c r="H18" s="17">
        <v>6</v>
      </c>
      <c r="I18" s="31"/>
    </row>
    <row r="19" spans="1:9" x14ac:dyDescent="0.25">
      <c r="A19" s="17">
        <v>17</v>
      </c>
      <c r="B19" s="18" t="str">
        <f>VLOOKUP(A19,Général!$B$4:$F$31,2,FALSE)</f>
        <v>Léna</v>
      </c>
      <c r="C19" s="18" t="str">
        <f>VLOOKUP(A19,Général!$B$4:$F$31,3,FALSE)</f>
        <v>Coqueret</v>
      </c>
      <c r="D19" s="18" t="str">
        <f>VLOOKUP(A19,Général!$B$4:$F$31,4,FALSE)</f>
        <v>CF</v>
      </c>
      <c r="E19" s="19" t="str">
        <f>VLOOKUP(A19,Général!$B$4:$F$31,5,FALSE)</f>
        <v>Bétheniville RC</v>
      </c>
      <c r="F19" s="20">
        <v>13.67</v>
      </c>
      <c r="G19" s="17">
        <v>18</v>
      </c>
      <c r="H19" s="17">
        <v>7</v>
      </c>
      <c r="I19" s="31"/>
    </row>
    <row r="20" spans="1:9" x14ac:dyDescent="0.25">
      <c r="A20" s="17">
        <v>21</v>
      </c>
      <c r="B20" s="18" t="str">
        <f>VLOOKUP(A20,Général!$B$4:$F$31,2,FALSE)</f>
        <v>Ines</v>
      </c>
      <c r="C20" s="18" t="str">
        <f>VLOOKUP(A20,Général!$B$4:$F$31,3,FALSE)</f>
        <v>Coqueret</v>
      </c>
      <c r="D20" s="18" t="str">
        <f>VLOOKUP(A20,Général!$B$4:$F$31,4,FALSE)</f>
        <v>BF</v>
      </c>
      <c r="E20" s="19" t="str">
        <f>VLOOKUP(A20,Général!$B$4:$F$31,5,FALSE)</f>
        <v>Bétheniville RC</v>
      </c>
      <c r="F20" s="20">
        <v>13.76</v>
      </c>
      <c r="G20" s="17">
        <v>19</v>
      </c>
      <c r="H20" s="17">
        <v>8</v>
      </c>
      <c r="I20" s="31"/>
    </row>
    <row r="21" spans="1:9" x14ac:dyDescent="0.25">
      <c r="A21" s="13">
        <v>19</v>
      </c>
      <c r="B21" s="14" t="str">
        <f>VLOOKUP(A21,Général!$B$4:$F$31,2,FALSE)</f>
        <v>Clarisse</v>
      </c>
      <c r="C21" s="14" t="str">
        <f>VLOOKUP(A21,Général!$B$4:$F$31,3,FALSE)</f>
        <v>Mouton</v>
      </c>
      <c r="D21" s="14" t="str">
        <f>VLOOKUP(A21,Général!$B$4:$F$31,4,FALSE)</f>
        <v>BF</v>
      </c>
      <c r="E21" s="15" t="str">
        <f>VLOOKUP(A21,Général!$B$4:$F$31,5,FALSE)</f>
        <v>Bétheniville RC</v>
      </c>
      <c r="F21" s="16">
        <v>14.27</v>
      </c>
      <c r="G21" s="13">
        <v>20</v>
      </c>
      <c r="H21" s="13">
        <v>1</v>
      </c>
      <c r="I21" s="31" t="s">
        <v>98</v>
      </c>
    </row>
    <row r="22" spans="1:9" x14ac:dyDescent="0.25">
      <c r="A22" s="13">
        <v>11</v>
      </c>
      <c r="B22" s="14" t="str">
        <f>VLOOKUP(A22,Général!$B$4:$F$31,2,FALSE)</f>
        <v>Simon</v>
      </c>
      <c r="C22" s="14" t="str">
        <f>VLOOKUP(A22,Général!$B$4:$F$31,3,FALSE)</f>
        <v>Berthelot</v>
      </c>
      <c r="D22" s="14" t="str">
        <f>VLOOKUP(A22,Général!$B$4:$F$31,4,FALSE)</f>
        <v>MG</v>
      </c>
      <c r="E22" s="15" t="str">
        <f>VLOOKUP(A22,Général!$B$4:$F$31,5,FALSE)</f>
        <v>CS Trélou</v>
      </c>
      <c r="F22" s="16">
        <v>14.43</v>
      </c>
      <c r="G22" s="13">
        <v>21</v>
      </c>
      <c r="H22" s="13">
        <v>2</v>
      </c>
      <c r="I22" s="31"/>
    </row>
    <row r="23" spans="1:9" x14ac:dyDescent="0.25">
      <c r="A23" s="13">
        <v>7</v>
      </c>
      <c r="B23" s="14" t="str">
        <f>VLOOKUP(A23,Général!$B$4:$F$31,2,FALSE)</f>
        <v>Romane</v>
      </c>
      <c r="C23" s="14" t="str">
        <f>VLOOKUP(A23,Général!$B$4:$F$31,3,FALSE)</f>
        <v>Theill</v>
      </c>
      <c r="D23" s="14" t="str">
        <f>VLOOKUP(A23,Général!$B$4:$F$31,4,FALSE)</f>
        <v>CF</v>
      </c>
      <c r="E23" s="15" t="str">
        <f>VLOOKUP(A23,Général!$B$4:$F$31,5,FALSE)</f>
        <v>CS Trélou</v>
      </c>
      <c r="F23" s="16">
        <v>14.45</v>
      </c>
      <c r="G23" s="13">
        <v>22</v>
      </c>
      <c r="H23" s="13">
        <v>3</v>
      </c>
      <c r="I23" s="31"/>
    </row>
    <row r="24" spans="1:9" x14ac:dyDescent="0.25">
      <c r="A24" s="13">
        <v>14</v>
      </c>
      <c r="B24" s="14" t="str">
        <f>VLOOKUP(A24,Général!$B$4:$F$31,2,FALSE)</f>
        <v>Djihad</v>
      </c>
      <c r="C24" s="14" t="str">
        <f>VLOOKUP(A24,Général!$B$4:$F$31,3,FALSE)</f>
        <v>Daïd</v>
      </c>
      <c r="D24" s="14" t="str">
        <f>VLOOKUP(A24,Général!$B$4:$F$31,4,FALSE)</f>
        <v>PH</v>
      </c>
      <c r="E24" s="15" t="str">
        <f>VLOOKUP(A24,Général!$B$4:$F$31,5,FALSE)</f>
        <v>Epernay RS</v>
      </c>
      <c r="F24" s="16">
        <v>14.81</v>
      </c>
      <c r="G24" s="13">
        <v>23</v>
      </c>
      <c r="H24" s="13">
        <v>4</v>
      </c>
      <c r="I24" s="31"/>
    </row>
    <row r="25" spans="1:9" x14ac:dyDescent="0.25">
      <c r="A25" s="13">
        <v>23</v>
      </c>
      <c r="B25" s="14" t="str">
        <f>VLOOKUP(A25,Général!$B$4:$F$31,2,FALSE)</f>
        <v>Coline</v>
      </c>
      <c r="C25" s="14" t="str">
        <f>VLOOKUP(A25,Général!$B$4:$F$31,3,FALSE)</f>
        <v>Terroine</v>
      </c>
      <c r="D25" s="14" t="str">
        <f>VLOOKUP(A25,Général!$B$4:$F$31,4,FALSE)</f>
        <v>JBF</v>
      </c>
      <c r="E25" s="15" t="str">
        <f>VLOOKUP(A25,Général!$B$4:$F$31,5,FALSE)</f>
        <v>Bétheniville RC</v>
      </c>
      <c r="F25" s="16">
        <v>14.98</v>
      </c>
      <c r="G25" s="13">
        <v>24</v>
      </c>
      <c r="H25" s="13">
        <v>5</v>
      </c>
      <c r="I25" s="31"/>
    </row>
    <row r="26" spans="1:9" x14ac:dyDescent="0.25">
      <c r="A26" s="13">
        <v>20</v>
      </c>
      <c r="B26" s="14" t="str">
        <f>VLOOKUP(A26,Général!$B$4:$F$31,2,FALSE)</f>
        <v>Maelly</v>
      </c>
      <c r="C26" s="14" t="str">
        <f>VLOOKUP(A26,Général!$B$4:$F$31,3,FALSE)</f>
        <v>Terroine</v>
      </c>
      <c r="D26" s="14" t="str">
        <f>VLOOKUP(A26,Général!$B$4:$F$31,4,FALSE)</f>
        <v>BF</v>
      </c>
      <c r="E26" s="15" t="str">
        <f>VLOOKUP(A26,Général!$B$4:$F$31,5,FALSE)</f>
        <v>Bétheniville RC</v>
      </c>
      <c r="F26" s="16">
        <v>15.34</v>
      </c>
      <c r="G26" s="13">
        <v>25</v>
      </c>
      <c r="H26" s="13">
        <v>6</v>
      </c>
      <c r="I26" s="31"/>
    </row>
    <row r="27" spans="1:9" x14ac:dyDescent="0.25">
      <c r="A27" s="13">
        <v>18</v>
      </c>
      <c r="B27" s="14" t="str">
        <f>VLOOKUP(A27,Général!$B$4:$F$31,2,FALSE)</f>
        <v>Mahé</v>
      </c>
      <c r="C27" s="14" t="str">
        <f>VLOOKUP(A27,Général!$B$4:$F$31,3,FALSE)</f>
        <v>Lelarge</v>
      </c>
      <c r="D27" s="14" t="str">
        <f>VLOOKUP(A27,Général!$B$4:$F$31,4,FALSE)</f>
        <v>BF</v>
      </c>
      <c r="E27" s="15" t="str">
        <f>VLOOKUP(A27,Général!$B$4:$F$31,5,FALSE)</f>
        <v>Bétheniville RC</v>
      </c>
      <c r="F27" s="16">
        <v>16.43</v>
      </c>
      <c r="G27" s="13">
        <v>26</v>
      </c>
      <c r="H27" s="13">
        <v>7</v>
      </c>
      <c r="I27" s="31"/>
    </row>
    <row r="28" spans="1:9" x14ac:dyDescent="0.25">
      <c r="A28" s="13">
        <v>13</v>
      </c>
      <c r="B28" s="14" t="str">
        <f>VLOOKUP(A28,Général!$B$4:$F$31,2,FALSE)</f>
        <v>Sandra</v>
      </c>
      <c r="C28" s="14" t="str">
        <f>VLOOKUP(A28,Général!$B$4:$F$31,3,FALSE)</f>
        <v>Daïd</v>
      </c>
      <c r="D28" s="14" t="str">
        <f>VLOOKUP(A28,Général!$B$4:$F$31,4,FALSE)</f>
        <v>MF</v>
      </c>
      <c r="E28" s="15" t="str">
        <f>VLOOKUP(A28,Général!$B$4:$F$31,5,FALSE)</f>
        <v>Epernay RS</v>
      </c>
      <c r="F28" s="16">
        <v>18.010000000000002</v>
      </c>
      <c r="G28" s="13">
        <v>27</v>
      </c>
      <c r="H28" s="13">
        <v>8</v>
      </c>
      <c r="I28" s="31"/>
    </row>
  </sheetData>
  <mergeCells count="3">
    <mergeCell ref="I2:I12"/>
    <mergeCell ref="I13:I20"/>
    <mergeCell ref="I21:I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baseColWidth="10" defaultRowHeight="15" x14ac:dyDescent="0.25"/>
  <cols>
    <col min="1" max="1" width="8" style="10" bestFit="1" customWidth="1"/>
    <col min="2" max="2" width="10.7109375" bestFit="1" customWidth="1"/>
    <col min="3" max="3" width="12" bestFit="1" customWidth="1"/>
    <col min="4" max="4" width="9.5703125" bestFit="1" customWidth="1"/>
    <col min="5" max="5" width="14.5703125" bestFit="1" customWidth="1"/>
    <col min="6" max="6" width="11.28515625" style="10" bestFit="1" customWidth="1"/>
    <col min="7" max="7" width="18.140625" bestFit="1" customWidth="1"/>
  </cols>
  <sheetData>
    <row r="1" spans="1:7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94</v>
      </c>
      <c r="G1" s="2" t="s">
        <v>102</v>
      </c>
    </row>
    <row r="2" spans="1:7" x14ac:dyDescent="0.25">
      <c r="A2" s="21">
        <v>12</v>
      </c>
      <c r="B2" s="22" t="str">
        <f>VLOOKUP(A2,Général!$B$4:$F$31,2,FALSE)</f>
        <v>Ugo</v>
      </c>
      <c r="C2" s="22" t="str">
        <f>VLOOKUP(A2,Général!$B$4:$F$31,3,FALSE)</f>
        <v>Decelle</v>
      </c>
      <c r="D2" s="22" t="str">
        <f>VLOOKUP(A2,Général!$B$4:$F$31,4,FALSE)</f>
        <v>SH</v>
      </c>
      <c r="E2" s="25" t="str">
        <f>VLOOKUP(A2,Général!$B$4:$F$31,5,FALSE)</f>
        <v>Epernay RS</v>
      </c>
      <c r="F2" s="21">
        <v>1</v>
      </c>
      <c r="G2" s="21">
        <v>1</v>
      </c>
    </row>
    <row r="3" spans="1:7" x14ac:dyDescent="0.25">
      <c r="A3" s="21">
        <v>6</v>
      </c>
      <c r="B3" s="22" t="str">
        <f>VLOOKUP(A3,Général!$B$4:$F$31,2,FALSE)</f>
        <v>Yanick</v>
      </c>
      <c r="C3" s="22" t="str">
        <f>VLOOKUP(A3,Général!$B$4:$F$31,3,FALSE)</f>
        <v>Decelle</v>
      </c>
      <c r="D3" s="22" t="str">
        <f>VLOOKUP(A3,Général!$B$4:$F$31,4,FALSE)</f>
        <v>V3H</v>
      </c>
      <c r="E3" s="25" t="str">
        <f>VLOOKUP(A3,Général!$B$4:$F$31,5,FALSE)</f>
        <v>Epernay RS</v>
      </c>
      <c r="F3" s="21">
        <v>2</v>
      </c>
      <c r="G3" s="21">
        <v>2</v>
      </c>
    </row>
    <row r="4" spans="1:7" x14ac:dyDescent="0.25">
      <c r="A4" s="21">
        <v>25</v>
      </c>
      <c r="B4" s="22" t="str">
        <f>VLOOKUP(A4,Général!$B$4:$F$31,2,FALSE)</f>
        <v>Benoit</v>
      </c>
      <c r="C4" s="22" t="str">
        <f>VLOOKUP(A4,Général!$B$4:$F$31,3,FALSE)</f>
        <v>Dollez</v>
      </c>
      <c r="D4" s="22" t="str">
        <f>VLOOKUP(A4,Général!$B$4:$F$31,4,FALSE)</f>
        <v>VH2</v>
      </c>
      <c r="E4" s="25" t="str">
        <f>VLOOKUP(A4,Général!$B$4:$F$31,5,FALSE)</f>
        <v>Bétheniville RC</v>
      </c>
      <c r="F4" s="21">
        <v>3</v>
      </c>
      <c r="G4" s="21">
        <v>3</v>
      </c>
    </row>
    <row r="5" spans="1:7" x14ac:dyDescent="0.25">
      <c r="A5" s="21">
        <v>28</v>
      </c>
      <c r="B5" s="22" t="str">
        <f>VLOOKUP(A5,Général!$B$4:$F$31,2,FALSE)</f>
        <v>Christophe</v>
      </c>
      <c r="C5" s="22" t="str">
        <f>VLOOKUP(A5,Général!$B$4:$F$31,3,FALSE)</f>
        <v>Jeanneteau</v>
      </c>
      <c r="D5" s="22" t="str">
        <f>VLOOKUP(A5,Général!$B$4:$F$31,4,FALSE)</f>
        <v>V3H</v>
      </c>
      <c r="E5" s="25" t="str">
        <f>VLOOKUP(A5,Général!$B$4:$F$31,5,FALSE)</f>
        <v>Epernay RS</v>
      </c>
      <c r="F5" s="21">
        <v>4</v>
      </c>
      <c r="G5" s="21">
        <v>4</v>
      </c>
    </row>
    <row r="6" spans="1:7" x14ac:dyDescent="0.25">
      <c r="A6" s="21">
        <v>8</v>
      </c>
      <c r="B6" s="22" t="str">
        <f>VLOOKUP(A6,Général!$B$4:$F$31,2,FALSE)</f>
        <v>Maïa</v>
      </c>
      <c r="C6" s="22" t="str">
        <f>VLOOKUP(A6,Général!$B$4:$F$31,3,FALSE)</f>
        <v>Decelle</v>
      </c>
      <c r="D6" s="22" t="str">
        <f>VLOOKUP(A6,Général!$B$4:$F$31,4,FALSE)</f>
        <v>JBF</v>
      </c>
      <c r="E6" s="25" t="str">
        <f>VLOOKUP(A6,Général!$B$4:$F$31,5,FALSE)</f>
        <v>Epernay RS</v>
      </c>
      <c r="F6" s="21">
        <v>5</v>
      </c>
      <c r="G6" s="21">
        <v>5</v>
      </c>
    </row>
    <row r="7" spans="1:7" x14ac:dyDescent="0.25">
      <c r="A7" s="21">
        <v>2</v>
      </c>
      <c r="B7" s="22" t="str">
        <f>VLOOKUP(A7,Général!$B$4:$F$31,2,FALSE)</f>
        <v>Gaston</v>
      </c>
      <c r="C7" s="22" t="str">
        <f>VLOOKUP(A7,Général!$B$4:$F$31,3,FALSE)</f>
        <v>Berger</v>
      </c>
      <c r="D7" s="22" t="str">
        <f>VLOOKUP(A7,Général!$B$4:$F$31,4,FALSE)</f>
        <v>JAH</v>
      </c>
      <c r="E7" s="25" t="str">
        <f>VLOOKUP(A7,Général!$B$4:$F$31,5,FALSE)</f>
        <v>Epernay RS</v>
      </c>
      <c r="F7" s="21">
        <v>6</v>
      </c>
      <c r="G7" s="21">
        <v>6</v>
      </c>
    </row>
    <row r="8" spans="1:7" x14ac:dyDescent="0.25">
      <c r="A8" s="21">
        <v>15</v>
      </c>
      <c r="B8" s="22" t="str">
        <f>VLOOKUP(A8,Général!$B$4:$F$31,2,FALSE)</f>
        <v>Christophe</v>
      </c>
      <c r="C8" s="22" t="str">
        <f>VLOOKUP(A8,Général!$B$4:$F$31,3,FALSE)</f>
        <v>Terroine</v>
      </c>
      <c r="D8" s="22" t="str">
        <f>VLOOKUP(A8,Général!$B$4:$F$31,4,FALSE)</f>
        <v>VH2</v>
      </c>
      <c r="E8" s="25" t="str">
        <f>VLOOKUP(A8,Général!$B$4:$F$31,5,FALSE)</f>
        <v>Bétheniville RC</v>
      </c>
      <c r="F8" s="21">
        <v>7</v>
      </c>
      <c r="G8" s="21">
        <v>7</v>
      </c>
    </row>
    <row r="9" spans="1:7" x14ac:dyDescent="0.25">
      <c r="A9" s="21">
        <v>27</v>
      </c>
      <c r="B9" s="22" t="str">
        <f>VLOOKUP(A9,Général!$B$4:$F$31,2,FALSE)</f>
        <v>Laszlo</v>
      </c>
      <c r="C9" s="22" t="str">
        <f>VLOOKUP(A9,Général!$B$4:$F$31,3,FALSE)</f>
        <v>Simmonet</v>
      </c>
      <c r="D9" s="22" t="str">
        <f>VLOOKUP(A9,Général!$B$4:$F$31,4,FALSE)</f>
        <v>JAH</v>
      </c>
      <c r="E9" s="25" t="str">
        <f>VLOOKUP(A9,Général!$B$4:$F$31,5,FALSE)</f>
        <v>Epernay RS</v>
      </c>
      <c r="F9" s="21">
        <v>8</v>
      </c>
      <c r="G9" s="21">
        <v>8</v>
      </c>
    </row>
    <row r="10" spans="1:7" x14ac:dyDescent="0.25">
      <c r="A10" s="21">
        <v>9</v>
      </c>
      <c r="B10" s="22" t="str">
        <f>VLOOKUP(A10,Général!$B$4:$F$31,2,FALSE)</f>
        <v>Nicolas</v>
      </c>
      <c r="C10" s="22" t="str">
        <f>VLOOKUP(A10,Général!$B$4:$F$31,3,FALSE)</f>
        <v>Giordano</v>
      </c>
      <c r="D10" s="22" t="str">
        <f>VLOOKUP(A10,Général!$B$4:$F$31,4,FALSE)</f>
        <v>V1H</v>
      </c>
      <c r="E10" s="25" t="str">
        <f>VLOOKUP(A10,Général!$B$4:$F$31,5,FALSE)</f>
        <v>Troyes Roller</v>
      </c>
      <c r="F10" s="21">
        <v>9</v>
      </c>
      <c r="G10" s="21">
        <v>9</v>
      </c>
    </row>
    <row r="11" spans="1:7" x14ac:dyDescent="0.25">
      <c r="A11" s="21">
        <v>4</v>
      </c>
      <c r="B11" s="22" t="str">
        <f>VLOOKUP(A11,Général!$B$4:$F$31,2,FALSE)</f>
        <v>Florent</v>
      </c>
      <c r="C11" s="22" t="str">
        <f>VLOOKUP(A11,Général!$B$4:$F$31,3,FALSE)</f>
        <v>Leroy</v>
      </c>
      <c r="D11" s="22" t="str">
        <f>VLOOKUP(A11,Général!$B$4:$F$31,4,FALSE)</f>
        <v>V2H</v>
      </c>
      <c r="E11" s="25" t="str">
        <f>VLOOKUP(A11,Général!$B$4:$F$31,5,FALSE)</f>
        <v>Epernay RS</v>
      </c>
      <c r="F11" s="21">
        <v>10</v>
      </c>
      <c r="G11" s="21">
        <v>10</v>
      </c>
    </row>
    <row r="12" spans="1:7" x14ac:dyDescent="0.25">
      <c r="A12" s="21">
        <v>5</v>
      </c>
      <c r="B12" s="22" t="str">
        <f>VLOOKUP(A12,Général!$B$4:$F$31,2,FALSE)</f>
        <v>Flora</v>
      </c>
      <c r="C12" s="22" t="str">
        <f>VLOOKUP(A12,Général!$B$4:$F$31,3,FALSE)</f>
        <v>Cetnarowski</v>
      </c>
      <c r="D12" s="22" t="str">
        <f>VLOOKUP(A12,Général!$B$4:$F$31,4,FALSE)</f>
        <v>JBF</v>
      </c>
      <c r="E12" s="25" t="str">
        <f>VLOOKUP(A12,Général!$B$4:$F$31,5,FALSE)</f>
        <v>Epernay RS</v>
      </c>
      <c r="F12" s="21">
        <v>11</v>
      </c>
      <c r="G12" s="21">
        <v>11</v>
      </c>
    </row>
    <row r="13" spans="1:7" x14ac:dyDescent="0.25">
      <c r="A13" s="17">
        <v>26</v>
      </c>
      <c r="B13" s="18" t="str">
        <f>VLOOKUP(A13,Général!$B$4:$F$31,2,FALSE)</f>
        <v>Raphaël</v>
      </c>
      <c r="C13" s="18" t="str">
        <f>VLOOKUP(A13,Général!$B$4:$F$31,3,FALSE)</f>
        <v>Cazé</v>
      </c>
      <c r="D13" s="18" t="str">
        <f>VLOOKUP(A13,Général!$B$4:$F$31,4,FALSE)</f>
        <v>CH</v>
      </c>
      <c r="E13" s="26" t="str">
        <f>VLOOKUP(A13,Général!$B$4:$F$31,5,FALSE)</f>
        <v>Epernay RS</v>
      </c>
      <c r="F13" s="17">
        <v>12</v>
      </c>
      <c r="G13" s="17">
        <v>1</v>
      </c>
    </row>
    <row r="14" spans="1:7" x14ac:dyDescent="0.25">
      <c r="A14" s="17">
        <v>16</v>
      </c>
      <c r="B14" s="18" t="str">
        <f>VLOOKUP(A14,Général!$B$4:$F$31,2,FALSE)</f>
        <v>Christian</v>
      </c>
      <c r="C14" s="18" t="str">
        <f>VLOOKUP(A14,Général!$B$4:$F$31,3,FALSE)</f>
        <v>Haüy</v>
      </c>
      <c r="D14" s="18" t="str">
        <f>VLOOKUP(A14,Général!$B$4:$F$31,4,FALSE)</f>
        <v>V2H</v>
      </c>
      <c r="E14" s="26" t="str">
        <f>VLOOKUP(A14,Général!$B$4:$F$31,5,FALSE)</f>
        <v>Epernay RS</v>
      </c>
      <c r="F14" s="17">
        <v>13</v>
      </c>
      <c r="G14" s="17">
        <v>2</v>
      </c>
    </row>
    <row r="15" spans="1:7" x14ac:dyDescent="0.25">
      <c r="A15" s="17">
        <v>22</v>
      </c>
      <c r="B15" s="18" t="str">
        <f>VLOOKUP(A15,Général!$B$4:$F$31,2,FALSE)</f>
        <v>Elsa</v>
      </c>
      <c r="C15" s="18" t="str">
        <f>VLOOKUP(A15,Général!$B$4:$F$31,3,FALSE)</f>
        <v>Taton</v>
      </c>
      <c r="D15" s="18" t="str">
        <f>VLOOKUP(A15,Général!$B$4:$F$31,4,FALSE)</f>
        <v>BF</v>
      </c>
      <c r="E15" s="26" t="str">
        <f>VLOOKUP(A15,Général!$B$4:$F$31,5,FALSE)</f>
        <v>Bétheniville RC</v>
      </c>
      <c r="F15" s="17">
        <v>14</v>
      </c>
      <c r="G15" s="17">
        <v>3</v>
      </c>
    </row>
    <row r="16" spans="1:7" x14ac:dyDescent="0.25">
      <c r="A16" s="17">
        <v>21</v>
      </c>
      <c r="B16" s="18" t="str">
        <f>VLOOKUP(A16,Général!$B$4:$F$31,2,FALSE)</f>
        <v>Ines</v>
      </c>
      <c r="C16" s="18" t="str">
        <f>VLOOKUP(A16,Général!$B$4:$F$31,3,FALSE)</f>
        <v>Coqueret</v>
      </c>
      <c r="D16" s="18" t="str">
        <f>VLOOKUP(A16,Général!$B$4:$F$31,4,FALSE)</f>
        <v>BF</v>
      </c>
      <c r="E16" s="26" t="str">
        <f>VLOOKUP(A16,Général!$B$4:$F$31,5,FALSE)</f>
        <v>Bétheniville RC</v>
      </c>
      <c r="F16" s="17">
        <v>15</v>
      </c>
      <c r="G16" s="17">
        <v>4</v>
      </c>
    </row>
    <row r="17" spans="1:7" x14ac:dyDescent="0.25">
      <c r="A17" s="17">
        <v>24</v>
      </c>
      <c r="B17" s="18" t="str">
        <f>VLOOKUP(A17,Général!$B$4:$F$31,2,FALSE)</f>
        <v>Lola</v>
      </c>
      <c r="C17" s="18" t="str">
        <f>VLOOKUP(A17,Général!$B$4:$F$31,3,FALSE)</f>
        <v>Taton</v>
      </c>
      <c r="D17" s="18" t="str">
        <f>VLOOKUP(A17,Général!$B$4:$F$31,4,FALSE)</f>
        <v>JBF</v>
      </c>
      <c r="E17" s="26" t="str">
        <f>VLOOKUP(A17,Général!$B$4:$F$31,5,FALSE)</f>
        <v>Bétheniville RC</v>
      </c>
      <c r="F17" s="17">
        <v>16</v>
      </c>
      <c r="G17" s="17">
        <v>5</v>
      </c>
    </row>
    <row r="18" spans="1:7" x14ac:dyDescent="0.25">
      <c r="A18" s="17">
        <v>3</v>
      </c>
      <c r="B18" s="18" t="str">
        <f>VLOOKUP(A18,Général!$B$4:$F$31,2,FALSE)</f>
        <v>Alexia</v>
      </c>
      <c r="C18" s="18" t="str">
        <f>VLOOKUP(A18,Général!$B$4:$F$31,3,FALSE)</f>
        <v>Lainez</v>
      </c>
      <c r="D18" s="18" t="str">
        <f>VLOOKUP(A18,Général!$B$4:$F$31,4,FALSE)</f>
        <v>SF</v>
      </c>
      <c r="E18" s="26" t="str">
        <f>VLOOKUP(A18,Général!$B$4:$F$31,5,FALSE)</f>
        <v>Epernay RS</v>
      </c>
      <c r="F18" s="17">
        <v>17</v>
      </c>
      <c r="G18" s="17">
        <v>6</v>
      </c>
    </row>
    <row r="19" spans="1:7" x14ac:dyDescent="0.25">
      <c r="A19" s="17">
        <v>17</v>
      </c>
      <c r="B19" s="18" t="str">
        <f>VLOOKUP(A19,Général!$B$4:$F$31,2,FALSE)</f>
        <v>Léna</v>
      </c>
      <c r="C19" s="18" t="str">
        <f>VLOOKUP(A19,Général!$B$4:$F$31,3,FALSE)</f>
        <v>Coqueret</v>
      </c>
      <c r="D19" s="18" t="str">
        <f>VLOOKUP(A19,Général!$B$4:$F$31,4,FALSE)</f>
        <v>CF</v>
      </c>
      <c r="E19" s="26" t="str">
        <f>VLOOKUP(A19,Général!$B$4:$F$31,5,FALSE)</f>
        <v>Bétheniville RC</v>
      </c>
      <c r="F19" s="17">
        <v>18</v>
      </c>
      <c r="G19" s="17">
        <v>7</v>
      </c>
    </row>
    <row r="20" spans="1:7" x14ac:dyDescent="0.25">
      <c r="A20" s="17">
        <v>10</v>
      </c>
      <c r="B20" s="18" t="str">
        <f>VLOOKUP(A20,Général!$B$4:$F$31,2,FALSE)</f>
        <v>Xavier</v>
      </c>
      <c r="C20" s="18" t="str">
        <f>VLOOKUP(A20,Général!$B$4:$F$31,3,FALSE)</f>
        <v>Cetnarowski</v>
      </c>
      <c r="D20" s="18" t="str">
        <f>VLOOKUP(A20,Général!$B$4:$F$31,4,FALSE)</f>
        <v>V3H</v>
      </c>
      <c r="E20" s="26" t="str">
        <f>VLOOKUP(A20,Général!$B$4:$F$31,5,FALSE)</f>
        <v>Epernay RS</v>
      </c>
      <c r="F20" s="17">
        <v>19</v>
      </c>
      <c r="G20" s="17">
        <v>8</v>
      </c>
    </row>
    <row r="21" spans="1:7" x14ac:dyDescent="0.25">
      <c r="A21" s="13">
        <v>7</v>
      </c>
      <c r="B21" s="14" t="str">
        <f>VLOOKUP(A21,Général!$B$4:$F$31,2,FALSE)</f>
        <v>Romane</v>
      </c>
      <c r="C21" s="14" t="str">
        <f>VLOOKUP(A21,Général!$B$4:$F$31,3,FALSE)</f>
        <v>Theill</v>
      </c>
      <c r="D21" s="14" t="str">
        <f>VLOOKUP(A21,Général!$B$4:$F$31,4,FALSE)</f>
        <v>CF</v>
      </c>
      <c r="E21" s="27" t="str">
        <f>VLOOKUP(A21,Général!$B$4:$F$31,5,FALSE)</f>
        <v>CS Trélou</v>
      </c>
      <c r="F21" s="13">
        <v>20</v>
      </c>
      <c r="G21" s="13">
        <v>1</v>
      </c>
    </row>
    <row r="22" spans="1:7" x14ac:dyDescent="0.25">
      <c r="A22" s="13">
        <v>14</v>
      </c>
      <c r="B22" s="14" t="str">
        <f>VLOOKUP(A22,Général!$B$4:$F$31,2,FALSE)</f>
        <v>Djihad</v>
      </c>
      <c r="C22" s="14" t="str">
        <f>VLOOKUP(A22,Général!$B$4:$F$31,3,FALSE)</f>
        <v>Daïd</v>
      </c>
      <c r="D22" s="14" t="str">
        <f>VLOOKUP(A22,Général!$B$4:$F$31,4,FALSE)</f>
        <v>PH</v>
      </c>
      <c r="E22" s="27" t="str">
        <f>VLOOKUP(A22,Général!$B$4:$F$31,5,FALSE)</f>
        <v>Epernay RS</v>
      </c>
      <c r="F22" s="13">
        <v>21</v>
      </c>
      <c r="G22" s="13">
        <v>2</v>
      </c>
    </row>
    <row r="23" spans="1:7" x14ac:dyDescent="0.25">
      <c r="A23" s="13">
        <v>18</v>
      </c>
      <c r="B23" s="14" t="str">
        <f>VLOOKUP(A23,Général!$B$4:$F$31,2,FALSE)</f>
        <v>Mahé</v>
      </c>
      <c r="C23" s="14" t="str">
        <f>VLOOKUP(A23,Général!$B$4:$F$31,3,FALSE)</f>
        <v>Lelarge</v>
      </c>
      <c r="D23" s="14" t="str">
        <f>VLOOKUP(A23,Général!$B$4:$F$31,4,FALSE)</f>
        <v>BF</v>
      </c>
      <c r="E23" s="27" t="str">
        <f>VLOOKUP(A23,Général!$B$4:$F$31,5,FALSE)</f>
        <v>Bétheniville RC</v>
      </c>
      <c r="F23" s="13">
        <v>22</v>
      </c>
      <c r="G23" s="13">
        <v>3</v>
      </c>
    </row>
    <row r="24" spans="1:7" x14ac:dyDescent="0.25">
      <c r="A24" s="13">
        <v>11</v>
      </c>
      <c r="B24" s="14" t="str">
        <f>VLOOKUP(A24,Général!$B$4:$F$31,2,FALSE)</f>
        <v>Simon</v>
      </c>
      <c r="C24" s="14" t="str">
        <f>VLOOKUP(A24,Général!$B$4:$F$31,3,FALSE)</f>
        <v>Berthelot</v>
      </c>
      <c r="D24" s="14" t="str">
        <f>VLOOKUP(A24,Général!$B$4:$F$31,4,FALSE)</f>
        <v>MG</v>
      </c>
      <c r="E24" s="27" t="str">
        <f>VLOOKUP(A24,Général!$B$4:$F$31,5,FALSE)</f>
        <v>CS Trélou</v>
      </c>
      <c r="F24" s="13">
        <v>23</v>
      </c>
      <c r="G24" s="13">
        <v>4</v>
      </c>
    </row>
    <row r="25" spans="1:7" x14ac:dyDescent="0.25">
      <c r="A25" s="13">
        <v>19</v>
      </c>
      <c r="B25" s="14" t="str">
        <f>VLOOKUP(A25,Général!$B$4:$F$31,2,FALSE)</f>
        <v>Clarisse</v>
      </c>
      <c r="C25" s="14" t="str">
        <f>VLOOKUP(A25,Général!$B$4:$F$31,3,FALSE)</f>
        <v>Mouton</v>
      </c>
      <c r="D25" s="14" t="str">
        <f>VLOOKUP(A25,Général!$B$4:$F$31,4,FALSE)</f>
        <v>BF</v>
      </c>
      <c r="E25" s="27" t="str">
        <f>VLOOKUP(A25,Général!$B$4:$F$31,5,FALSE)</f>
        <v>Bétheniville RC</v>
      </c>
      <c r="F25" s="13">
        <v>24</v>
      </c>
      <c r="G25" s="13">
        <v>5</v>
      </c>
    </row>
    <row r="26" spans="1:7" x14ac:dyDescent="0.25">
      <c r="A26" s="13">
        <v>23</v>
      </c>
      <c r="B26" s="14" t="str">
        <f>VLOOKUP(A26,Général!$B$4:$F$31,2,FALSE)</f>
        <v>Coline</v>
      </c>
      <c r="C26" s="14" t="str">
        <f>VLOOKUP(A26,Général!$B$4:$F$31,3,FALSE)</f>
        <v>Terroine</v>
      </c>
      <c r="D26" s="14" t="str">
        <f>VLOOKUP(A26,Général!$B$4:$F$31,4,FALSE)</f>
        <v>JBF</v>
      </c>
      <c r="E26" s="27" t="str">
        <f>VLOOKUP(A26,Général!$B$4:$F$31,5,FALSE)</f>
        <v>Bétheniville RC</v>
      </c>
      <c r="F26" s="13">
        <v>25</v>
      </c>
      <c r="G26" s="13">
        <v>6</v>
      </c>
    </row>
    <row r="27" spans="1:7" x14ac:dyDescent="0.25">
      <c r="A27" s="13">
        <v>20</v>
      </c>
      <c r="B27" s="14" t="str">
        <f>VLOOKUP(A27,Général!$B$4:$F$31,2,FALSE)</f>
        <v>Maelly</v>
      </c>
      <c r="C27" s="14" t="str">
        <f>VLOOKUP(A27,Général!$B$4:$F$31,3,FALSE)</f>
        <v>Terroine</v>
      </c>
      <c r="D27" s="14" t="str">
        <f>VLOOKUP(A27,Général!$B$4:$F$31,4,FALSE)</f>
        <v>BF</v>
      </c>
      <c r="E27" s="27" t="str">
        <f>VLOOKUP(A27,Général!$B$4:$F$31,5,FALSE)</f>
        <v>Bétheniville RC</v>
      </c>
      <c r="F27" s="13">
        <v>26</v>
      </c>
      <c r="G27" s="13">
        <v>7</v>
      </c>
    </row>
    <row r="28" spans="1:7" x14ac:dyDescent="0.25">
      <c r="A28" s="13">
        <v>13</v>
      </c>
      <c r="B28" s="14" t="str">
        <f>VLOOKUP(A28,Général!$B$4:$F$31,2,FALSE)</f>
        <v>Sandra</v>
      </c>
      <c r="C28" s="14" t="str">
        <f>VLOOKUP(A28,Général!$B$4:$F$31,3,FALSE)</f>
        <v>Daïd</v>
      </c>
      <c r="D28" s="14" t="str">
        <f>VLOOKUP(A28,Général!$B$4:$F$31,4,FALSE)</f>
        <v>MF</v>
      </c>
      <c r="E28" s="27" t="str">
        <f>VLOOKUP(A28,Général!$B$4:$F$31,5,FALSE)</f>
        <v>Epernay RS</v>
      </c>
      <c r="F28" s="13">
        <v>27</v>
      </c>
      <c r="G28" s="13"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baseColWidth="10" defaultRowHeight="15" x14ac:dyDescent="0.25"/>
  <cols>
    <col min="1" max="1" width="8" style="10" bestFit="1" customWidth="1"/>
    <col min="2" max="2" width="10.7109375" bestFit="1" customWidth="1"/>
    <col min="3" max="3" width="12" bestFit="1" customWidth="1"/>
    <col min="4" max="4" width="9.5703125" bestFit="1" customWidth="1"/>
    <col min="5" max="5" width="14.5703125" bestFit="1" customWidth="1"/>
    <col min="6" max="6" width="11.28515625" bestFit="1" customWidth="1"/>
    <col min="7" max="7" width="18.140625" bestFit="1" customWidth="1"/>
  </cols>
  <sheetData>
    <row r="1" spans="1:7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94</v>
      </c>
      <c r="G1" s="2" t="s">
        <v>102</v>
      </c>
    </row>
    <row r="2" spans="1:7" x14ac:dyDescent="0.25">
      <c r="A2" s="21">
        <v>12</v>
      </c>
      <c r="B2" s="22" t="str">
        <f>VLOOKUP(A2,Général!$B$4:$F$31,2,FALSE)</f>
        <v>Ugo</v>
      </c>
      <c r="C2" s="22" t="str">
        <f>VLOOKUP(A2,Général!$B$4:$F$31,3,FALSE)</f>
        <v>Decelle</v>
      </c>
      <c r="D2" s="22" t="str">
        <f>VLOOKUP(A2,Général!$B$4:$F$31,4,FALSE)</f>
        <v>SH</v>
      </c>
      <c r="E2" s="22" t="str">
        <f>VLOOKUP(A2,Général!$B$4:$F$31,5,FALSE)</f>
        <v>Epernay RS</v>
      </c>
      <c r="F2" s="21">
        <v>1</v>
      </c>
      <c r="G2" s="21">
        <v>1</v>
      </c>
    </row>
    <row r="3" spans="1:7" x14ac:dyDescent="0.25">
      <c r="A3" s="21">
        <v>15</v>
      </c>
      <c r="B3" s="22" t="str">
        <f>VLOOKUP(A3,Général!$B$4:$F$31,2,FALSE)</f>
        <v>Christophe</v>
      </c>
      <c r="C3" s="22" t="str">
        <f>VLOOKUP(A3,Général!$B$4:$F$31,3,FALSE)</f>
        <v>Terroine</v>
      </c>
      <c r="D3" s="22" t="str">
        <f>VLOOKUP(A3,Général!$B$4:$F$31,4,FALSE)</f>
        <v>VH2</v>
      </c>
      <c r="E3" s="22" t="str">
        <f>VLOOKUP(A3,Général!$B$4:$F$31,5,FALSE)</f>
        <v>Bétheniville RC</v>
      </c>
      <c r="F3" s="21">
        <v>2</v>
      </c>
      <c r="G3" s="21">
        <v>2</v>
      </c>
    </row>
    <row r="4" spans="1:7" x14ac:dyDescent="0.25">
      <c r="A4" s="21">
        <v>8</v>
      </c>
      <c r="B4" s="22" t="str">
        <f>VLOOKUP(A4,Général!$B$4:$F$31,2,FALSE)</f>
        <v>Maïa</v>
      </c>
      <c r="C4" s="22" t="str">
        <f>VLOOKUP(A4,Général!$B$4:$F$31,3,FALSE)</f>
        <v>Decelle</v>
      </c>
      <c r="D4" s="22" t="str">
        <f>VLOOKUP(A4,Général!$B$4:$F$31,4,FALSE)</f>
        <v>JBF</v>
      </c>
      <c r="E4" s="22" t="str">
        <f>VLOOKUP(A4,Général!$B$4:$F$31,5,FALSE)</f>
        <v>Epernay RS</v>
      </c>
      <c r="F4" s="21">
        <v>3</v>
      </c>
      <c r="G4" s="21">
        <v>3</v>
      </c>
    </row>
    <row r="5" spans="1:7" x14ac:dyDescent="0.25">
      <c r="A5" s="21">
        <v>28</v>
      </c>
      <c r="B5" s="22" t="str">
        <f>VLOOKUP(A5,Général!$B$4:$F$31,2,FALSE)</f>
        <v>Christophe</v>
      </c>
      <c r="C5" s="22" t="str">
        <f>VLOOKUP(A5,Général!$B$4:$F$31,3,FALSE)</f>
        <v>Jeanneteau</v>
      </c>
      <c r="D5" s="22" t="str">
        <f>VLOOKUP(A5,Général!$B$4:$F$31,4,FALSE)</f>
        <v>V3H</v>
      </c>
      <c r="E5" s="22" t="str">
        <f>VLOOKUP(A5,Général!$B$4:$F$31,5,FALSE)</f>
        <v>Epernay RS</v>
      </c>
      <c r="F5" s="21">
        <v>4</v>
      </c>
      <c r="G5" s="21">
        <v>4</v>
      </c>
    </row>
    <row r="6" spans="1:7" x14ac:dyDescent="0.25">
      <c r="A6" s="21">
        <v>25</v>
      </c>
      <c r="B6" s="22" t="str">
        <f>VLOOKUP(A6,Général!$B$4:$F$31,2,FALSE)</f>
        <v>Benoit</v>
      </c>
      <c r="C6" s="22" t="str">
        <f>VLOOKUP(A6,Général!$B$4:$F$31,3,FALSE)</f>
        <v>Dollez</v>
      </c>
      <c r="D6" s="22" t="str">
        <f>VLOOKUP(A6,Général!$B$4:$F$31,4,FALSE)</f>
        <v>VH2</v>
      </c>
      <c r="E6" s="22" t="str">
        <f>VLOOKUP(A6,Général!$B$4:$F$31,5,FALSE)</f>
        <v>Bétheniville RC</v>
      </c>
      <c r="F6" s="21">
        <v>5</v>
      </c>
      <c r="G6" s="21">
        <v>5</v>
      </c>
    </row>
    <row r="7" spans="1:7" x14ac:dyDescent="0.25">
      <c r="A7" s="21">
        <v>27</v>
      </c>
      <c r="B7" s="22" t="str">
        <f>VLOOKUP(A7,Général!$B$4:$F$31,2,FALSE)</f>
        <v>Laszlo</v>
      </c>
      <c r="C7" s="22" t="str">
        <f>VLOOKUP(A7,Général!$B$4:$F$31,3,FALSE)</f>
        <v>Simmonet</v>
      </c>
      <c r="D7" s="22" t="str">
        <f>VLOOKUP(A7,Général!$B$4:$F$31,4,FALSE)</f>
        <v>JAH</v>
      </c>
      <c r="E7" s="22" t="str">
        <f>VLOOKUP(A7,Général!$B$4:$F$31,5,FALSE)</f>
        <v>Epernay RS</v>
      </c>
      <c r="F7" s="21">
        <v>6</v>
      </c>
      <c r="G7" s="21">
        <v>6</v>
      </c>
    </row>
    <row r="8" spans="1:7" x14ac:dyDescent="0.25">
      <c r="A8" s="21">
        <v>6</v>
      </c>
      <c r="B8" s="22" t="str">
        <f>VLOOKUP(A8,Général!$B$4:$F$31,2,FALSE)</f>
        <v>Yanick</v>
      </c>
      <c r="C8" s="22" t="str">
        <f>VLOOKUP(A8,Général!$B$4:$F$31,3,FALSE)</f>
        <v>Decelle</v>
      </c>
      <c r="D8" s="22" t="str">
        <f>VLOOKUP(A8,Général!$B$4:$F$31,4,FALSE)</f>
        <v>V3H</v>
      </c>
      <c r="E8" s="22" t="str">
        <f>VLOOKUP(A8,Général!$B$4:$F$31,5,FALSE)</f>
        <v>Epernay RS</v>
      </c>
      <c r="F8" s="21">
        <v>7</v>
      </c>
      <c r="G8" s="21">
        <v>7</v>
      </c>
    </row>
    <row r="9" spans="1:7" x14ac:dyDescent="0.25">
      <c r="A9" s="21">
        <v>9</v>
      </c>
      <c r="B9" s="22" t="str">
        <f>VLOOKUP(A9,Général!$B$4:$F$31,2,FALSE)</f>
        <v>Nicolas</v>
      </c>
      <c r="C9" s="22" t="str">
        <f>VLOOKUP(A9,Général!$B$4:$F$31,3,FALSE)</f>
        <v>Giordano</v>
      </c>
      <c r="D9" s="22" t="str">
        <f>VLOOKUP(A9,Général!$B$4:$F$31,4,FALSE)</f>
        <v>V1H</v>
      </c>
      <c r="E9" s="22" t="str">
        <f>VLOOKUP(A9,Général!$B$4:$F$31,5,FALSE)</f>
        <v>Troyes Roller</v>
      </c>
      <c r="F9" s="21">
        <v>8</v>
      </c>
      <c r="G9" s="21">
        <v>8</v>
      </c>
    </row>
    <row r="10" spans="1:7" x14ac:dyDescent="0.25">
      <c r="A10" s="21">
        <v>2</v>
      </c>
      <c r="B10" s="22" t="str">
        <f>VLOOKUP(A10,Général!$B$4:$F$31,2,FALSE)</f>
        <v>Gaston</v>
      </c>
      <c r="C10" s="22" t="str">
        <f>VLOOKUP(A10,Général!$B$4:$F$31,3,FALSE)</f>
        <v>Berger</v>
      </c>
      <c r="D10" s="22" t="str">
        <f>VLOOKUP(A10,Général!$B$4:$F$31,4,FALSE)</f>
        <v>JAH</v>
      </c>
      <c r="E10" s="22" t="str">
        <f>VLOOKUP(A10,Général!$B$4:$F$31,5,FALSE)</f>
        <v>Epernay RS</v>
      </c>
      <c r="F10" s="21">
        <v>9</v>
      </c>
      <c r="G10" s="21">
        <v>9</v>
      </c>
    </row>
    <row r="11" spans="1:7" x14ac:dyDescent="0.25">
      <c r="A11" s="21">
        <v>5</v>
      </c>
      <c r="B11" s="22" t="str">
        <f>VLOOKUP(A11,Général!$B$4:$F$31,2,FALSE)</f>
        <v>Flora</v>
      </c>
      <c r="C11" s="22" t="str">
        <f>VLOOKUP(A11,Général!$B$4:$F$31,3,FALSE)</f>
        <v>Cetnarowski</v>
      </c>
      <c r="D11" s="22" t="str">
        <f>VLOOKUP(A11,Général!$B$4:$F$31,4,FALSE)</f>
        <v>JBF</v>
      </c>
      <c r="E11" s="22" t="str">
        <f>VLOOKUP(A11,Général!$B$4:$F$31,5,FALSE)</f>
        <v>Epernay RS</v>
      </c>
      <c r="F11" s="21">
        <v>10</v>
      </c>
      <c r="G11" s="21">
        <v>10</v>
      </c>
    </row>
    <row r="12" spans="1:7" x14ac:dyDescent="0.25">
      <c r="A12" s="21">
        <v>4</v>
      </c>
      <c r="B12" s="22" t="str">
        <f>VLOOKUP(A12,Général!$B$4:$F$31,2,FALSE)</f>
        <v>Florent</v>
      </c>
      <c r="C12" s="22" t="str">
        <f>VLOOKUP(A12,Général!$B$4:$F$31,3,FALSE)</f>
        <v>Leroy</v>
      </c>
      <c r="D12" s="22" t="str">
        <f>VLOOKUP(A12,Général!$B$4:$F$31,4,FALSE)</f>
        <v>V2H</v>
      </c>
      <c r="E12" s="22" t="str">
        <f>VLOOKUP(A12,Général!$B$4:$F$31,5,FALSE)</f>
        <v>Epernay RS</v>
      </c>
      <c r="F12" s="21">
        <v>11</v>
      </c>
      <c r="G12" s="21">
        <v>11</v>
      </c>
    </row>
    <row r="13" spans="1:7" x14ac:dyDescent="0.25">
      <c r="A13" s="17">
        <v>16</v>
      </c>
      <c r="B13" s="18" t="str">
        <f>VLOOKUP(A13,Général!$B$4:$F$31,2,FALSE)</f>
        <v>Christian</v>
      </c>
      <c r="C13" s="18" t="str">
        <f>VLOOKUP(A13,Général!$B$4:$F$31,3,FALSE)</f>
        <v>Haüy</v>
      </c>
      <c r="D13" s="18" t="str">
        <f>VLOOKUP(A13,Général!$B$4:$F$31,4,FALSE)</f>
        <v>V2H</v>
      </c>
      <c r="E13" s="18" t="str">
        <f>VLOOKUP(A13,Général!$B$4:$F$31,5,FALSE)</f>
        <v>Epernay RS</v>
      </c>
      <c r="F13" s="17">
        <v>12</v>
      </c>
      <c r="G13" s="17">
        <v>1</v>
      </c>
    </row>
    <row r="14" spans="1:7" x14ac:dyDescent="0.25">
      <c r="A14" s="17">
        <v>3</v>
      </c>
      <c r="B14" s="18" t="str">
        <f>VLOOKUP(A14,Général!$B$4:$F$31,2,FALSE)</f>
        <v>Alexia</v>
      </c>
      <c r="C14" s="18" t="str">
        <f>VLOOKUP(A14,Général!$B$4:$F$31,3,FALSE)</f>
        <v>Lainez</v>
      </c>
      <c r="D14" s="18" t="str">
        <f>VLOOKUP(A14,Général!$B$4:$F$31,4,FALSE)</f>
        <v>SF</v>
      </c>
      <c r="E14" s="18" t="str">
        <f>VLOOKUP(A14,Général!$B$4:$F$31,5,FALSE)</f>
        <v>Epernay RS</v>
      </c>
      <c r="F14" s="17">
        <v>13</v>
      </c>
      <c r="G14" s="17">
        <v>2</v>
      </c>
    </row>
    <row r="15" spans="1:7" x14ac:dyDescent="0.25">
      <c r="A15" s="17">
        <v>24</v>
      </c>
      <c r="B15" s="18" t="str">
        <f>VLOOKUP(A15,Général!$B$4:$F$31,2,FALSE)</f>
        <v>Lola</v>
      </c>
      <c r="C15" s="18" t="str">
        <f>VLOOKUP(A15,Général!$B$4:$F$31,3,FALSE)</f>
        <v>Taton</v>
      </c>
      <c r="D15" s="18" t="str">
        <f>VLOOKUP(A15,Général!$B$4:$F$31,4,FALSE)</f>
        <v>JBF</v>
      </c>
      <c r="E15" s="18" t="str">
        <f>VLOOKUP(A15,Général!$B$4:$F$31,5,FALSE)</f>
        <v>Bétheniville RC</v>
      </c>
      <c r="F15" s="17">
        <v>14</v>
      </c>
      <c r="G15" s="17">
        <v>3</v>
      </c>
    </row>
    <row r="16" spans="1:7" x14ac:dyDescent="0.25">
      <c r="A16" s="17">
        <v>26</v>
      </c>
      <c r="B16" s="18" t="str">
        <f>VLOOKUP(A16,Général!$B$4:$F$31,2,FALSE)</f>
        <v>Raphaël</v>
      </c>
      <c r="C16" s="18" t="str">
        <f>VLOOKUP(A16,Général!$B$4:$F$31,3,FALSE)</f>
        <v>Cazé</v>
      </c>
      <c r="D16" s="18" t="str">
        <f>VLOOKUP(A16,Général!$B$4:$F$31,4,FALSE)</f>
        <v>CH</v>
      </c>
      <c r="E16" s="18" t="str">
        <f>VLOOKUP(A16,Général!$B$4:$F$31,5,FALSE)</f>
        <v>Epernay RS</v>
      </c>
      <c r="F16" s="17">
        <v>15</v>
      </c>
      <c r="G16" s="17">
        <v>4</v>
      </c>
    </row>
    <row r="17" spans="1:7" x14ac:dyDescent="0.25">
      <c r="A17" s="17">
        <v>10</v>
      </c>
      <c r="B17" s="18" t="str">
        <f>VLOOKUP(A17,Général!$B$4:$F$31,2,FALSE)</f>
        <v>Xavier</v>
      </c>
      <c r="C17" s="18" t="str">
        <f>VLOOKUP(A17,Général!$B$4:$F$31,3,FALSE)</f>
        <v>Cetnarowski</v>
      </c>
      <c r="D17" s="18" t="str">
        <f>VLOOKUP(A17,Général!$B$4:$F$31,4,FALSE)</f>
        <v>V3H</v>
      </c>
      <c r="E17" s="18" t="str">
        <f>VLOOKUP(A17,Général!$B$4:$F$31,5,FALSE)</f>
        <v>Epernay RS</v>
      </c>
      <c r="F17" s="17">
        <v>16</v>
      </c>
      <c r="G17" s="17">
        <v>5</v>
      </c>
    </row>
    <row r="18" spans="1:7" x14ac:dyDescent="0.25">
      <c r="A18" s="17">
        <v>21</v>
      </c>
      <c r="B18" s="18" t="str">
        <f>VLOOKUP(A18,Général!$B$4:$F$31,2,FALSE)</f>
        <v>Ines</v>
      </c>
      <c r="C18" s="18" t="str">
        <f>VLOOKUP(A18,Général!$B$4:$F$31,3,FALSE)</f>
        <v>Coqueret</v>
      </c>
      <c r="D18" s="18" t="str">
        <f>VLOOKUP(A18,Général!$B$4:$F$31,4,FALSE)</f>
        <v>BF</v>
      </c>
      <c r="E18" s="18" t="str">
        <f>VLOOKUP(A18,Général!$B$4:$F$31,5,FALSE)</f>
        <v>Bétheniville RC</v>
      </c>
      <c r="F18" s="17">
        <v>17</v>
      </c>
      <c r="G18" s="17">
        <v>6</v>
      </c>
    </row>
    <row r="19" spans="1:7" x14ac:dyDescent="0.25">
      <c r="A19" s="17">
        <v>17</v>
      </c>
      <c r="B19" s="18" t="str">
        <f>VLOOKUP(A19,Général!$B$4:$F$31,2,FALSE)</f>
        <v>Léna</v>
      </c>
      <c r="C19" s="18" t="str">
        <f>VLOOKUP(A19,Général!$B$4:$F$31,3,FALSE)</f>
        <v>Coqueret</v>
      </c>
      <c r="D19" s="18" t="str">
        <f>VLOOKUP(A19,Général!$B$4:$F$31,4,FALSE)</f>
        <v>CF</v>
      </c>
      <c r="E19" s="18" t="str">
        <f>VLOOKUP(A19,Général!$B$4:$F$31,5,FALSE)</f>
        <v>Bétheniville RC</v>
      </c>
      <c r="F19" s="17">
        <v>18</v>
      </c>
      <c r="G19" s="17">
        <v>7</v>
      </c>
    </row>
    <row r="20" spans="1:7" x14ac:dyDescent="0.25">
      <c r="A20" s="17">
        <v>22</v>
      </c>
      <c r="B20" s="18" t="str">
        <f>VLOOKUP(A20,Général!$B$4:$F$31,2,FALSE)</f>
        <v>Elsa</v>
      </c>
      <c r="C20" s="18" t="str">
        <f>VLOOKUP(A20,Général!$B$4:$F$31,3,FALSE)</f>
        <v>Taton</v>
      </c>
      <c r="D20" s="18" t="str">
        <f>VLOOKUP(A20,Général!$B$4:$F$31,4,FALSE)</f>
        <v>BF</v>
      </c>
      <c r="E20" s="18" t="str">
        <f>VLOOKUP(A20,Général!$B$4:$F$31,5,FALSE)</f>
        <v>Bétheniville RC</v>
      </c>
      <c r="F20" s="17">
        <v>19</v>
      </c>
      <c r="G20" s="17">
        <v>8</v>
      </c>
    </row>
    <row r="21" spans="1:7" x14ac:dyDescent="0.25">
      <c r="A21" s="13">
        <v>11</v>
      </c>
      <c r="B21" s="14" t="str">
        <f>VLOOKUP(A21,Général!$B$4:$F$31,2,FALSE)</f>
        <v>Simon</v>
      </c>
      <c r="C21" s="14" t="str">
        <f>VLOOKUP(A21,Général!$B$4:$F$31,3,FALSE)</f>
        <v>Berthelot</v>
      </c>
      <c r="D21" s="14" t="str">
        <f>VLOOKUP(A21,Général!$B$4:$F$31,4,FALSE)</f>
        <v>MG</v>
      </c>
      <c r="E21" s="14" t="str">
        <f>VLOOKUP(A21,Général!$B$4:$F$31,5,FALSE)</f>
        <v>CS Trélou</v>
      </c>
      <c r="F21" s="13">
        <v>20</v>
      </c>
      <c r="G21" s="13">
        <v>1</v>
      </c>
    </row>
    <row r="22" spans="1:7" x14ac:dyDescent="0.25">
      <c r="A22" s="13">
        <v>19</v>
      </c>
      <c r="B22" s="14" t="str">
        <f>VLOOKUP(A22,Général!$B$4:$F$31,2,FALSE)</f>
        <v>Clarisse</v>
      </c>
      <c r="C22" s="14" t="str">
        <f>VLOOKUP(A22,Général!$B$4:$F$31,3,FALSE)</f>
        <v>Mouton</v>
      </c>
      <c r="D22" s="14" t="str">
        <f>VLOOKUP(A22,Général!$B$4:$F$31,4,FALSE)</f>
        <v>BF</v>
      </c>
      <c r="E22" s="14" t="str">
        <f>VLOOKUP(A22,Général!$B$4:$F$31,5,FALSE)</f>
        <v>Bétheniville RC</v>
      </c>
      <c r="F22" s="13">
        <v>21</v>
      </c>
      <c r="G22" s="13">
        <v>2</v>
      </c>
    </row>
    <row r="23" spans="1:7" x14ac:dyDescent="0.25">
      <c r="A23" s="13">
        <v>7</v>
      </c>
      <c r="B23" s="14" t="str">
        <f>VLOOKUP(A23,Général!$B$4:$F$31,2,FALSE)</f>
        <v>Romane</v>
      </c>
      <c r="C23" s="14" t="str">
        <f>VLOOKUP(A23,Général!$B$4:$F$31,3,FALSE)</f>
        <v>Theill</v>
      </c>
      <c r="D23" s="14" t="str">
        <f>VLOOKUP(A23,Général!$B$4:$F$31,4,FALSE)</f>
        <v>CF</v>
      </c>
      <c r="E23" s="14" t="str">
        <f>VLOOKUP(A23,Général!$B$4:$F$31,5,FALSE)</f>
        <v>CS Trélou</v>
      </c>
      <c r="F23" s="13">
        <v>22</v>
      </c>
      <c r="G23" s="13">
        <v>3</v>
      </c>
    </row>
    <row r="24" spans="1:7" x14ac:dyDescent="0.25">
      <c r="A24" s="13">
        <v>23</v>
      </c>
      <c r="B24" s="14" t="str">
        <f>VLOOKUP(A24,Général!$B$4:$F$31,2,FALSE)</f>
        <v>Coline</v>
      </c>
      <c r="C24" s="14" t="str">
        <f>VLOOKUP(A24,Général!$B$4:$F$31,3,FALSE)</f>
        <v>Terroine</v>
      </c>
      <c r="D24" s="14" t="str">
        <f>VLOOKUP(A24,Général!$B$4:$F$31,4,FALSE)</f>
        <v>JBF</v>
      </c>
      <c r="E24" s="14" t="str">
        <f>VLOOKUP(A24,Général!$B$4:$F$31,5,FALSE)</f>
        <v>Bétheniville RC</v>
      </c>
      <c r="F24" s="13">
        <v>23</v>
      </c>
      <c r="G24" s="13">
        <v>4</v>
      </c>
    </row>
    <row r="25" spans="1:7" x14ac:dyDescent="0.25">
      <c r="A25" s="13">
        <v>18</v>
      </c>
      <c r="B25" s="14" t="str">
        <f>VLOOKUP(A25,Général!$B$4:$F$31,2,FALSE)</f>
        <v>Mahé</v>
      </c>
      <c r="C25" s="14" t="str">
        <f>VLOOKUP(A25,Général!$B$4:$F$31,3,FALSE)</f>
        <v>Lelarge</v>
      </c>
      <c r="D25" s="14" t="str">
        <f>VLOOKUP(A25,Général!$B$4:$F$31,4,FALSE)</f>
        <v>BF</v>
      </c>
      <c r="E25" s="14" t="str">
        <f>VLOOKUP(A25,Général!$B$4:$F$31,5,FALSE)</f>
        <v>Bétheniville RC</v>
      </c>
      <c r="F25" s="13">
        <v>24</v>
      </c>
      <c r="G25" s="13">
        <v>5</v>
      </c>
    </row>
    <row r="26" spans="1:7" x14ac:dyDescent="0.25">
      <c r="A26" s="13">
        <v>14</v>
      </c>
      <c r="B26" s="14" t="str">
        <f>VLOOKUP(A26,Général!$B$4:$F$31,2,FALSE)</f>
        <v>Djihad</v>
      </c>
      <c r="C26" s="14" t="str">
        <f>VLOOKUP(A26,Général!$B$4:$F$31,3,FALSE)</f>
        <v>Daïd</v>
      </c>
      <c r="D26" s="14" t="str">
        <f>VLOOKUP(A26,Général!$B$4:$F$31,4,FALSE)</f>
        <v>PH</v>
      </c>
      <c r="E26" s="14" t="str">
        <f>VLOOKUP(A26,Général!$B$4:$F$31,5,FALSE)</f>
        <v>Epernay RS</v>
      </c>
      <c r="F26" s="13">
        <v>25</v>
      </c>
      <c r="G26" s="13">
        <v>6</v>
      </c>
    </row>
    <row r="27" spans="1:7" x14ac:dyDescent="0.25">
      <c r="A27" s="13">
        <v>13</v>
      </c>
      <c r="B27" s="14" t="str">
        <f>VLOOKUP(A27,Général!$B$4:$F$31,2,FALSE)</f>
        <v>Sandra</v>
      </c>
      <c r="C27" s="14" t="str">
        <f>VLOOKUP(A27,Général!$B$4:$F$31,3,FALSE)</f>
        <v>Daïd</v>
      </c>
      <c r="D27" s="14" t="str">
        <f>VLOOKUP(A27,Général!$B$4:$F$31,4,FALSE)</f>
        <v>MF</v>
      </c>
      <c r="E27" s="14" t="str">
        <f>VLOOKUP(A27,Général!$B$4:$F$31,5,FALSE)</f>
        <v>Epernay RS</v>
      </c>
      <c r="F27" s="13">
        <v>26</v>
      </c>
      <c r="G27" s="13">
        <v>7</v>
      </c>
    </row>
    <row r="28" spans="1:7" x14ac:dyDescent="0.25">
      <c r="A28" s="13">
        <v>20</v>
      </c>
      <c r="B28" s="14" t="str">
        <f>VLOOKUP(A28,Général!$B$4:$F$31,2,FALSE)</f>
        <v>Maelly</v>
      </c>
      <c r="C28" s="14" t="str">
        <f>VLOOKUP(A28,Général!$B$4:$F$31,3,FALSE)</f>
        <v>Terroine</v>
      </c>
      <c r="D28" s="14" t="str">
        <f>VLOOKUP(A28,Général!$B$4:$F$31,4,FALSE)</f>
        <v>BF</v>
      </c>
      <c r="E28" s="14" t="str">
        <f>VLOOKUP(A28,Général!$B$4:$F$31,5,FALSE)</f>
        <v>Bétheniville RC</v>
      </c>
      <c r="F28" s="13">
        <v>27</v>
      </c>
      <c r="G28" s="13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baseColWidth="10" defaultRowHeight="15" x14ac:dyDescent="0.25"/>
  <cols>
    <col min="1" max="1" width="8" bestFit="1" customWidth="1"/>
    <col min="2" max="2" width="10.7109375" bestFit="1" customWidth="1"/>
    <col min="3" max="3" width="12" bestFit="1" customWidth="1"/>
    <col min="4" max="4" width="9.5703125" bestFit="1" customWidth="1"/>
    <col min="5" max="5" width="14.5703125" bestFit="1" customWidth="1"/>
  </cols>
  <sheetData>
    <row r="1" spans="1:6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94</v>
      </c>
    </row>
    <row r="2" spans="1:6" x14ac:dyDescent="0.25">
      <c r="A2" s="7">
        <v>12</v>
      </c>
      <c r="B2" s="1" t="str">
        <f>VLOOKUP(A2,Général!$B$4:$F$31,2,FALSE)</f>
        <v>Ugo</v>
      </c>
      <c r="C2" s="1" t="str">
        <f>VLOOKUP(A2,Général!$B$4:$F$31,3,FALSE)</f>
        <v>Decelle</v>
      </c>
      <c r="D2" s="1" t="str">
        <f>VLOOKUP(A2,Général!$B$4:$F$31,4,FALSE)</f>
        <v>SH</v>
      </c>
      <c r="E2" s="1" t="str">
        <f>VLOOKUP(A2,Général!$B$4:$F$31,5,FALSE)</f>
        <v>Epernay RS</v>
      </c>
      <c r="F2" s="7">
        <f>VLOOKUP(A2,[1]Feuil1!$A$1:$F$12,6,FALSE)</f>
        <v>1</v>
      </c>
    </row>
    <row r="3" spans="1:6" x14ac:dyDescent="0.25">
      <c r="A3" s="7">
        <v>6</v>
      </c>
      <c r="B3" s="1" t="str">
        <f>VLOOKUP(A3,Général!$B$4:$F$31,2,FALSE)</f>
        <v>Yanick</v>
      </c>
      <c r="C3" s="1" t="str">
        <f>VLOOKUP(A3,Général!$B$4:$F$31,3,FALSE)</f>
        <v>Decelle</v>
      </c>
      <c r="D3" s="1" t="str">
        <f>VLOOKUP(A3,Général!$B$4:$F$31,4,FALSE)</f>
        <v>V3H</v>
      </c>
      <c r="E3" s="1" t="str">
        <f>VLOOKUP(A3,Général!$B$4:$F$31,5,FALSE)</f>
        <v>Epernay RS</v>
      </c>
      <c r="F3" s="7">
        <f>VLOOKUP(A3,[1]Feuil1!$A$1:$F$12,6,FALSE)</f>
        <v>2</v>
      </c>
    </row>
    <row r="4" spans="1:6" x14ac:dyDescent="0.25">
      <c r="A4" s="7">
        <v>25</v>
      </c>
      <c r="B4" s="1" t="str">
        <f>VLOOKUP(A4,Général!$B$4:$F$31,2,FALSE)</f>
        <v>Benoit</v>
      </c>
      <c r="C4" s="1" t="str">
        <f>VLOOKUP(A4,Général!$B$4:$F$31,3,FALSE)</f>
        <v>Dollez</v>
      </c>
      <c r="D4" s="1" t="str">
        <f>VLOOKUP(A4,Général!$B$4:$F$31,4,FALSE)</f>
        <v>VH2</v>
      </c>
      <c r="E4" s="1" t="str">
        <f>VLOOKUP(A4,Général!$B$4:$F$31,5,FALSE)</f>
        <v>Bétheniville RC</v>
      </c>
      <c r="F4" s="7">
        <f>VLOOKUP(A4,[1]Feuil1!$A$1:$F$12,6,FALSE)</f>
        <v>3</v>
      </c>
    </row>
    <row r="5" spans="1:6" x14ac:dyDescent="0.25">
      <c r="A5" s="7">
        <v>15</v>
      </c>
      <c r="B5" s="1" t="str">
        <f>VLOOKUP(A5,Général!$B$4:$F$31,2,FALSE)</f>
        <v>Christophe</v>
      </c>
      <c r="C5" s="1" t="str">
        <f>VLOOKUP(A5,Général!$B$4:$F$31,3,FALSE)</f>
        <v>Terroine</v>
      </c>
      <c r="D5" s="1" t="str">
        <f>VLOOKUP(A5,Général!$B$4:$F$31,4,FALSE)</f>
        <v>VH2</v>
      </c>
      <c r="E5" s="1" t="str">
        <f>VLOOKUP(A5,Général!$B$4:$F$31,5,FALSE)</f>
        <v>Bétheniville RC</v>
      </c>
      <c r="F5" s="7">
        <f>VLOOKUP(A5,[1]Feuil1!$A$1:$F$12,6,FALSE)</f>
        <v>4</v>
      </c>
    </row>
    <row r="6" spans="1:6" x14ac:dyDescent="0.25">
      <c r="A6" s="7">
        <v>2</v>
      </c>
      <c r="B6" s="1" t="str">
        <f>VLOOKUP(A6,Général!$B$4:$F$31,2,FALSE)</f>
        <v>Gaston</v>
      </c>
      <c r="C6" s="1" t="str">
        <f>VLOOKUP(A6,Général!$B$4:$F$31,3,FALSE)</f>
        <v>Berger</v>
      </c>
      <c r="D6" s="1" t="str">
        <f>VLOOKUP(A6,Général!$B$4:$F$31,4,FALSE)</f>
        <v>JAH</v>
      </c>
      <c r="E6" s="1" t="str">
        <f>VLOOKUP(A6,Général!$B$4:$F$31,5,FALSE)</f>
        <v>Epernay RS</v>
      </c>
      <c r="F6" s="7">
        <f>VLOOKUP(A6,[1]Feuil1!$A$1:$F$12,6,FALSE)</f>
        <v>5</v>
      </c>
    </row>
    <row r="7" spans="1:6" x14ac:dyDescent="0.25">
      <c r="A7" s="7">
        <v>5</v>
      </c>
      <c r="B7" s="1" t="str">
        <f>VLOOKUP(A7,Général!$B$4:$F$31,2,FALSE)</f>
        <v>Flora</v>
      </c>
      <c r="C7" s="1" t="str">
        <f>VLOOKUP(A7,Général!$B$4:$F$31,3,FALSE)</f>
        <v>Cetnarowski</v>
      </c>
      <c r="D7" s="1" t="str">
        <f>VLOOKUP(A7,Général!$B$4:$F$31,4,FALSE)</f>
        <v>JBF</v>
      </c>
      <c r="E7" s="1" t="str">
        <f>VLOOKUP(A7,Général!$B$4:$F$31,5,FALSE)</f>
        <v>Epernay RS</v>
      </c>
      <c r="F7" s="7">
        <f>VLOOKUP(A7,[1]Feuil1!$A$1:$F$12,6,FALSE)</f>
        <v>6</v>
      </c>
    </row>
    <row r="8" spans="1:6" x14ac:dyDescent="0.25">
      <c r="A8" s="7">
        <v>4</v>
      </c>
      <c r="B8" s="1" t="str">
        <f>VLOOKUP(A8,Général!$B$4:$F$31,2,FALSE)</f>
        <v>Florent</v>
      </c>
      <c r="C8" s="1" t="str">
        <f>VLOOKUP(A8,Général!$B$4:$F$31,3,FALSE)</f>
        <v>Leroy</v>
      </c>
      <c r="D8" s="1" t="str">
        <f>VLOOKUP(A8,Général!$B$4:$F$31,4,FALSE)</f>
        <v>V2H</v>
      </c>
      <c r="E8" s="1" t="str">
        <f>VLOOKUP(A8,Général!$B$4:$F$31,5,FALSE)</f>
        <v>Epernay RS</v>
      </c>
      <c r="F8" s="7">
        <f>VLOOKUP(A8,[1]Feuil1!$A$1:$F$12,6,FALSE)</f>
        <v>7</v>
      </c>
    </row>
    <row r="9" spans="1:6" x14ac:dyDescent="0.25">
      <c r="A9" s="7">
        <v>9</v>
      </c>
      <c r="B9" s="1" t="str">
        <f>VLOOKUP(A9,Général!$B$4:$F$31,2,FALSE)</f>
        <v>Nicolas</v>
      </c>
      <c r="C9" s="1" t="str">
        <f>VLOOKUP(A9,Général!$B$4:$F$31,3,FALSE)</f>
        <v>Giordano</v>
      </c>
      <c r="D9" s="1" t="str">
        <f>VLOOKUP(A9,Général!$B$4:$F$31,4,FALSE)</f>
        <v>V1H</v>
      </c>
      <c r="E9" s="1" t="str">
        <f>VLOOKUP(A9,Général!$B$4:$F$31,5,FALSE)</f>
        <v>Troyes Roller</v>
      </c>
      <c r="F9" s="7">
        <f>VLOOKUP(A9,[1]Feuil1!$A$1:$F$12,6,FALSE)</f>
        <v>8</v>
      </c>
    </row>
    <row r="10" spans="1:6" x14ac:dyDescent="0.25">
      <c r="A10" s="7">
        <v>27</v>
      </c>
      <c r="B10" s="1" t="str">
        <f>VLOOKUP(A10,Général!$B$4:$F$31,2,FALSE)</f>
        <v>Laszlo</v>
      </c>
      <c r="C10" s="1" t="str">
        <f>VLOOKUP(A10,Général!$B$4:$F$31,3,FALSE)</f>
        <v>Simmonet</v>
      </c>
      <c r="D10" s="1" t="str">
        <f>VLOOKUP(A10,Général!$B$4:$F$31,4,FALSE)</f>
        <v>JAH</v>
      </c>
      <c r="E10" s="1" t="str">
        <f>VLOOKUP(A10,Général!$B$4:$F$31,5,FALSE)</f>
        <v>Epernay RS</v>
      </c>
      <c r="F10" s="7">
        <f>VLOOKUP(A10,[1]Feuil1!$A$1:$F$12,6,FALSE)</f>
        <v>9</v>
      </c>
    </row>
    <row r="11" spans="1:6" x14ac:dyDescent="0.25">
      <c r="A11" s="7">
        <v>8</v>
      </c>
      <c r="B11" s="1" t="str">
        <f>VLOOKUP(A11,Général!$B$4:$F$31,2,FALSE)</f>
        <v>Maïa</v>
      </c>
      <c r="C11" s="1" t="str">
        <f>VLOOKUP(A11,Général!$B$4:$F$31,3,FALSE)</f>
        <v>Decelle</v>
      </c>
      <c r="D11" s="1" t="str">
        <f>VLOOKUP(A11,Général!$B$4:$F$31,4,FALSE)</f>
        <v>JBF</v>
      </c>
      <c r="E11" s="1" t="str">
        <f>VLOOKUP(A11,Général!$B$4:$F$31,5,FALSE)</f>
        <v>Epernay RS</v>
      </c>
      <c r="F11" s="7">
        <f>VLOOKUP(A11,[1]Feuil1!$A$1:$F$12,6,FALSE)</f>
        <v>10</v>
      </c>
    </row>
    <row r="12" spans="1:6" x14ac:dyDescent="0.25">
      <c r="A12" s="7">
        <v>28</v>
      </c>
      <c r="B12" s="1" t="str">
        <f>VLOOKUP(A12,Général!$B$4:$F$31,2,FALSE)</f>
        <v>Christophe</v>
      </c>
      <c r="C12" s="1" t="str">
        <f>VLOOKUP(A12,Général!$B$4:$F$31,3,FALSE)</f>
        <v>Jeanneteau</v>
      </c>
      <c r="D12" s="1" t="str">
        <f>VLOOKUP(A12,Général!$B$4:$F$31,4,FALSE)</f>
        <v>V3H</v>
      </c>
      <c r="E12" s="1" t="str">
        <f>VLOOKUP(A12,Général!$B$4:$F$31,5,FALSE)</f>
        <v>Epernay RS</v>
      </c>
      <c r="F12" s="7">
        <f>VLOOKUP(A12,[1]Feuil1!$A$1:$F$12,6,FALSE)</f>
        <v>11</v>
      </c>
    </row>
    <row r="13" spans="1:6" x14ac:dyDescent="0.25">
      <c r="A13" s="9">
        <v>10</v>
      </c>
      <c r="B13" s="1" t="str">
        <f>VLOOKUP(A13,Général!$B$4:$F$31,2,FALSE)</f>
        <v>Xavier</v>
      </c>
      <c r="C13" s="1" t="str">
        <f>VLOOKUP(A13,Général!$B$4:$F$31,3,FALSE)</f>
        <v>Cetnarowski</v>
      </c>
      <c r="D13" s="1" t="str">
        <f>VLOOKUP(A13,Général!$B$4:$F$31,4,FALSE)</f>
        <v>V3H</v>
      </c>
      <c r="E13" s="1" t="str">
        <f>VLOOKUP(A13,Général!$B$4:$F$31,5,FALSE)</f>
        <v>Epernay RS</v>
      </c>
      <c r="F13" s="7">
        <f>VLOOKUP(A13,[1]Feuil1!$A$1:$F$12,6,FALSE)</f>
        <v>12</v>
      </c>
    </row>
  </sheetData>
  <sortState ref="A2:F1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Général</vt:lpstr>
      <vt:lpstr>Chrono</vt:lpstr>
      <vt:lpstr>Vitesse</vt:lpstr>
      <vt:lpstr>Fond</vt:lpstr>
      <vt:lpstr>Elimination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DECELLE Yanick</dc:creator>
  <cp:lastModifiedBy>DECELLE Yanick</cp:lastModifiedBy>
  <dcterms:created xsi:type="dcterms:W3CDTF">2021-11-28T09:47:13Z</dcterms:created>
  <dcterms:modified xsi:type="dcterms:W3CDTF">2021-11-29T09:50:19Z</dcterms:modified>
</cp:coreProperties>
</file>